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-15" yWindow="5295" windowWidth="17250" windowHeight="5115" tabRatio="601"/>
  </bookViews>
  <sheets>
    <sheet name="Financial Data" sheetId="2" r:id="rId1"/>
    <sheet name="Sheet3" sheetId="3" r:id="rId2"/>
  </sheets>
  <definedNames>
    <definedName name="_xlnm.Print_Area" localSheetId="0">'Financial Data'!#REF!</definedName>
  </definedNames>
  <calcPr calcId="144525"/>
</workbook>
</file>

<file path=xl/calcChain.xml><?xml version="1.0" encoding="utf-8"?>
<calcChain xmlns="http://schemas.openxmlformats.org/spreadsheetml/2006/main">
  <c r="D93" i="2" l="1"/>
  <c r="E93" i="2"/>
  <c r="F93" i="2"/>
  <c r="D94" i="2"/>
  <c r="E94" i="2"/>
  <c r="F94" i="2"/>
  <c r="D95" i="2"/>
  <c r="E95" i="2"/>
  <c r="F95" i="2"/>
  <c r="D96" i="2"/>
  <c r="E96" i="2"/>
  <c r="F96" i="2"/>
  <c r="D97" i="2"/>
  <c r="E97" i="2"/>
  <c r="F97" i="2"/>
  <c r="D98" i="2"/>
  <c r="E98" i="2"/>
  <c r="F98" i="2"/>
  <c r="D99" i="2"/>
  <c r="E99" i="2"/>
  <c r="F99" i="2"/>
  <c r="D100" i="2"/>
  <c r="E100" i="2"/>
  <c r="F100" i="2"/>
  <c r="D102" i="2"/>
  <c r="E102" i="2"/>
  <c r="F102" i="2"/>
  <c r="D103" i="2"/>
  <c r="E103" i="2"/>
  <c r="F103" i="2"/>
  <c r="D104" i="2"/>
  <c r="E104" i="2"/>
  <c r="F104" i="2"/>
  <c r="D105" i="2"/>
  <c r="E105" i="2"/>
  <c r="F105" i="2"/>
  <c r="D106" i="2"/>
  <c r="E106" i="2"/>
  <c r="F106" i="2"/>
  <c r="D108" i="2"/>
  <c r="E108" i="2"/>
  <c r="F108" i="2"/>
  <c r="D109" i="2"/>
  <c r="E109" i="2"/>
  <c r="F109" i="2"/>
  <c r="D110" i="2"/>
  <c r="E110" i="2"/>
  <c r="F110" i="2"/>
  <c r="D112" i="2"/>
  <c r="E112" i="2"/>
  <c r="F112" i="2"/>
  <c r="D113" i="2"/>
  <c r="E113" i="2"/>
  <c r="F113" i="2"/>
  <c r="E114" i="2"/>
  <c r="D116" i="2"/>
  <c r="E116" i="2"/>
  <c r="F116" i="2"/>
  <c r="D117" i="2"/>
  <c r="D114" i="2" s="1"/>
  <c r="E117" i="2"/>
  <c r="F117" i="2"/>
  <c r="F114" i="2" s="1"/>
  <c r="C106" i="2" l="1"/>
  <c r="C105" i="2"/>
  <c r="C110" i="2"/>
  <c r="C117" i="2"/>
  <c r="C114" i="2" s="1"/>
  <c r="C116" i="2"/>
  <c r="C113" i="2"/>
  <c r="C112" i="2"/>
  <c r="C109" i="2"/>
  <c r="C108" i="2"/>
  <c r="C104" i="2"/>
  <c r="C103" i="2"/>
  <c r="C102" i="2"/>
  <c r="C100" i="2"/>
  <c r="C99" i="2"/>
  <c r="C98" i="2"/>
  <c r="C97" i="2"/>
  <c r="C96" i="2"/>
  <c r="C95" i="2"/>
  <c r="C94" i="2"/>
  <c r="C93" i="2"/>
</calcChain>
</file>

<file path=xl/sharedStrings.xml><?xml version="1.0" encoding="utf-8"?>
<sst xmlns="http://schemas.openxmlformats.org/spreadsheetml/2006/main" count="201" uniqueCount="199">
  <si>
    <t>عدد الأسهم المتداولة</t>
  </si>
  <si>
    <t>عدد العقود المنفذة</t>
  </si>
  <si>
    <t>المطلوبات وحقوق المساهمين</t>
  </si>
  <si>
    <t>رأس المال المصرح به</t>
  </si>
  <si>
    <t>رأس المال المكتتب به</t>
  </si>
  <si>
    <t>رأس المال المدفوع</t>
  </si>
  <si>
    <t xml:space="preserve">احتياطي اختياري </t>
  </si>
  <si>
    <t>الاحتياطات الأخرى</t>
  </si>
  <si>
    <t>خصم اصدار</t>
  </si>
  <si>
    <t>أسهم خزينة</t>
  </si>
  <si>
    <t>مجموع المطلوبات وحقوق المساهمين</t>
  </si>
  <si>
    <t>مجموع حقوق المساهمين</t>
  </si>
  <si>
    <t>(بيان الدخل (دينار</t>
  </si>
  <si>
    <t>النقد وما في حكمه في بداية السنة</t>
  </si>
  <si>
    <t>صافي التدفق النقدي من (المستخدم في) عمليات التشغيل</t>
  </si>
  <si>
    <t>صافي التدفق النقدي من (المستخدم في) عمليات الاستثمار</t>
  </si>
  <si>
    <t>صافي التدفق النقدي من (المستخدم في) عمليات التمويل</t>
  </si>
  <si>
    <t>( التدفقات النقدية (دينار</t>
  </si>
  <si>
    <t>No. of Shares Traded</t>
  </si>
  <si>
    <t>No. of Transactions</t>
  </si>
  <si>
    <t>Total Assets</t>
  </si>
  <si>
    <t>Authorized Capital</t>
  </si>
  <si>
    <t>Subscribed Capital</t>
  </si>
  <si>
    <t>Voluntary Reserve</t>
  </si>
  <si>
    <t>Other Reserves</t>
  </si>
  <si>
    <t>Issuance Premium</t>
  </si>
  <si>
    <t>Issuance Discount</t>
  </si>
  <si>
    <t>Treasury Stocks</t>
  </si>
  <si>
    <t>Accumulated Change in Fair Value</t>
  </si>
  <si>
    <t>Total Shareholders Equity</t>
  </si>
  <si>
    <t>Retained Earnings</t>
  </si>
  <si>
    <t xml:space="preserve"> Income Statement (JD)</t>
  </si>
  <si>
    <t>Cash Flow (JD)</t>
  </si>
  <si>
    <t>Cash Balance (Beginning)</t>
  </si>
  <si>
    <t>Net Cash Flow from (Used In) Operating Activities</t>
  </si>
  <si>
    <t>Net Cash Flow from (Used In) Investing Activities</t>
  </si>
  <si>
    <t>Net Cash Flow from (Used In) Financing Activities</t>
  </si>
  <si>
    <t>Cash Balance (Ending)</t>
  </si>
  <si>
    <t>Shareholders Equity (JD)</t>
  </si>
  <si>
    <t>نقد في الصندوق ولدى البنوك</t>
  </si>
  <si>
    <t>ذمم مدينة بالصافي</t>
  </si>
  <si>
    <t xml:space="preserve">احتياطي إجباري </t>
  </si>
  <si>
    <t xml:space="preserve">ايرادات أخرى </t>
  </si>
  <si>
    <t xml:space="preserve">مصاريف أخرى </t>
  </si>
  <si>
    <t>Cash on Hand &amp; at Banks</t>
  </si>
  <si>
    <t>Total Fixed Assets</t>
  </si>
  <si>
    <t xml:space="preserve">Other Assets </t>
  </si>
  <si>
    <t>Compulsory Reserves</t>
  </si>
  <si>
    <t xml:space="preserve">Total Liabilities &amp; Shareholders Equity </t>
  </si>
  <si>
    <t>استثمارات طويلة الأجل</t>
  </si>
  <si>
    <t>مشاريع تحت التنفيذ</t>
  </si>
  <si>
    <t>قروض قصيرة الأجل</t>
  </si>
  <si>
    <t xml:space="preserve">الجزء المستحق من القرض طويل الأجل </t>
  </si>
  <si>
    <t xml:space="preserve">مجموع المطلوبات المتداولة </t>
  </si>
  <si>
    <t xml:space="preserve">مطلوبات أخرى </t>
  </si>
  <si>
    <t xml:space="preserve">إجمالي الربح من العمليات </t>
  </si>
  <si>
    <t xml:space="preserve">المصاريف الإدارية والعمومية </t>
  </si>
  <si>
    <t xml:space="preserve">الاستهلاكات للفترة </t>
  </si>
  <si>
    <t xml:space="preserve">مصاريف تشغيلية أخرى </t>
  </si>
  <si>
    <t xml:space="preserve">صافي الربح التشغيلي </t>
  </si>
  <si>
    <t xml:space="preserve">صافي الربح قبل الفوائد والضريبة </t>
  </si>
  <si>
    <t xml:space="preserve">مصاريف فوائد بنكية </t>
  </si>
  <si>
    <t xml:space="preserve">Long Term Investments </t>
  </si>
  <si>
    <t>Projects in Progress</t>
  </si>
  <si>
    <t xml:space="preserve">Accounts and Notes Payable </t>
  </si>
  <si>
    <t>Credit Banks</t>
  </si>
  <si>
    <t>Short Term Loans</t>
  </si>
  <si>
    <t>Accrued Part of Long Term Loans</t>
  </si>
  <si>
    <t xml:space="preserve">Total Current Liabilities </t>
  </si>
  <si>
    <t xml:space="preserve">Long Term Loans &amp; Notes Payable </t>
  </si>
  <si>
    <t xml:space="preserve">Other Liabilities </t>
  </si>
  <si>
    <t xml:space="preserve">Total Liabilities </t>
  </si>
  <si>
    <t>Corporate Bonds</t>
  </si>
  <si>
    <t xml:space="preserve">Other Operating Expenses </t>
  </si>
  <si>
    <t>Net Operating Income</t>
  </si>
  <si>
    <t xml:space="preserve">Other Revenues </t>
  </si>
  <si>
    <t xml:space="preserve">Other Expenses </t>
  </si>
  <si>
    <t xml:space="preserve">Interest Expenses </t>
  </si>
  <si>
    <t>Gross Profit</t>
  </si>
  <si>
    <t>Income Tax (Period)</t>
  </si>
  <si>
    <t>Value Traded (JD)</t>
  </si>
  <si>
    <t>(حجم التداول (دينار</t>
  </si>
  <si>
    <t>Market Capitalization (JD)</t>
  </si>
  <si>
    <t>(القيمة السوقية (دينار</t>
  </si>
  <si>
    <t>Account Receivables, Net</t>
  </si>
  <si>
    <t>Total Current Assets</t>
  </si>
  <si>
    <t>مجموع الموجودات المتداولة</t>
  </si>
  <si>
    <t>Liabilities &amp; Owners Equity</t>
  </si>
  <si>
    <t xml:space="preserve">ذمم دائنة وأوراق دفع </t>
  </si>
  <si>
    <t xml:space="preserve">بنوك دائنة </t>
  </si>
  <si>
    <t xml:space="preserve">قروض وأوراق دفع طويلة الأجل </t>
  </si>
  <si>
    <t>اسناد قرض</t>
  </si>
  <si>
    <t>مجموع المطلوبات</t>
  </si>
  <si>
    <t>(حقوق المساهمين (دينار</t>
  </si>
  <si>
    <t>Paid-in Capital</t>
  </si>
  <si>
    <t>علاوة اصدار</t>
  </si>
  <si>
    <t xml:space="preserve">أرباح ( خسائر) مدورة </t>
  </si>
  <si>
    <t>رسوم الجامعات والبحث العلمي وصندوق التعليم</t>
  </si>
  <si>
    <t>النقد وما في حكمه في نهاية السنة</t>
  </si>
  <si>
    <t>Inventory</t>
  </si>
  <si>
    <t>أوراق قبض</t>
  </si>
  <si>
    <t>شيكات برسم التحصيل</t>
  </si>
  <si>
    <t>لوازم وقطع غيار</t>
  </si>
  <si>
    <t>أراضي</t>
  </si>
  <si>
    <t>Lands</t>
  </si>
  <si>
    <t>صافي الربح</t>
  </si>
  <si>
    <t>Net Income</t>
  </si>
  <si>
    <t>Post Dated Cheques</t>
  </si>
  <si>
    <t>Spare Parts</t>
  </si>
  <si>
    <t>Trading Information</t>
  </si>
  <si>
    <t>Net Income before Tax</t>
  </si>
  <si>
    <t>ضريبة دخل السنة</t>
  </si>
  <si>
    <t>Income Tax ( Previous Years)</t>
  </si>
  <si>
    <t>ضريبة دخل سنوات سابقة</t>
  </si>
  <si>
    <t>Universities and Research Train Fees</t>
  </si>
  <si>
    <t>Board of Directors Remuniration</t>
  </si>
  <si>
    <t>مكافأة أعضاء مجلس الإدارة</t>
  </si>
  <si>
    <t>Net Income Pertains to Shareholders</t>
  </si>
  <si>
    <t>صافي الربح العائد لمساهمي الشركة</t>
  </si>
  <si>
    <t>صافي الربح قبل الضريبة والرسوم</t>
  </si>
  <si>
    <t>Financial Ratios</t>
  </si>
  <si>
    <t xml:space="preserve">النسب المالية </t>
  </si>
  <si>
    <t>Turnover Ratio %</t>
  </si>
  <si>
    <t>% معدل دوران السهم</t>
  </si>
  <si>
    <t>Earning Per Share (JD)</t>
  </si>
  <si>
    <t>(عائد السهم الواحد (دينار</t>
  </si>
  <si>
    <t>Dividend Per Share (JD)</t>
  </si>
  <si>
    <t>Book Value Per Share (JD)</t>
  </si>
  <si>
    <t>Price Earnings Ratio (Times)</t>
  </si>
  <si>
    <t>(القيمة السوقية الى العائد (مرة</t>
  </si>
  <si>
    <t>Dividend Yield %</t>
  </si>
  <si>
    <t>% الأرباح الموزعة الى القيمة السوقية</t>
  </si>
  <si>
    <t>Dividends Per Share to Earning Per Share %</t>
  </si>
  <si>
    <t>% الأرباح الموزعة للسهم الى عائد السهم</t>
  </si>
  <si>
    <t>Price to Book Value (Times)</t>
  </si>
  <si>
    <t>Gross Margin %</t>
  </si>
  <si>
    <t>Margin Before Interest and Tax %</t>
  </si>
  <si>
    <t xml:space="preserve">Profit Margin % </t>
  </si>
  <si>
    <t>Return on Assets %</t>
  </si>
  <si>
    <t>العائد على مجموع الموجودات %</t>
  </si>
  <si>
    <t>Return on Equity %</t>
  </si>
  <si>
    <t xml:space="preserve">العائد على حقوق المساهمين % </t>
  </si>
  <si>
    <t>Debit Ratio %</t>
  </si>
  <si>
    <t>معدل المديونية %</t>
  </si>
  <si>
    <t>Equity Ratio %</t>
  </si>
  <si>
    <t xml:space="preserve">نسبة الملكية % </t>
  </si>
  <si>
    <t xml:space="preserve">Interest Coverage Ratio (Times) </t>
  </si>
  <si>
    <t>Total Assets Turnover (Times )</t>
  </si>
  <si>
    <t>Fixed Assets Turnover (Times)</t>
  </si>
  <si>
    <t>Working Capital Turnover (Times)</t>
  </si>
  <si>
    <t>Current Ratio (Times)</t>
  </si>
  <si>
    <t>Working Capital (JD)</t>
  </si>
  <si>
    <t>Assets (JD)</t>
  </si>
  <si>
    <t>(الموجودات (دينار</t>
  </si>
  <si>
    <t>Notes Receivable</t>
  </si>
  <si>
    <t>Short Term Investments</t>
  </si>
  <si>
    <t>استثمارات قصيرة الأجل</t>
  </si>
  <si>
    <t>بضاعة</t>
  </si>
  <si>
    <t>Fixed Assets, Net</t>
  </si>
  <si>
    <t>موجودات ثابتة-صافي بعد الاستهلاك</t>
  </si>
  <si>
    <t>مجموع الموجودات الثابتة</t>
  </si>
  <si>
    <t>موجودات أخرى</t>
  </si>
  <si>
    <t>مجموع الموجودات</t>
  </si>
  <si>
    <t>Liabilities (JD)</t>
  </si>
  <si>
    <t>(المطلوبات (دينار</t>
  </si>
  <si>
    <t xml:space="preserve">Operating Revenues </t>
  </si>
  <si>
    <t xml:space="preserve">الإيرادات التشغيلية </t>
  </si>
  <si>
    <t>Operating Expenses</t>
  </si>
  <si>
    <t xml:space="preserve">المصاريف التشغيلية </t>
  </si>
  <si>
    <t xml:space="preserve">General and Administrative Expenses </t>
  </si>
  <si>
    <t xml:space="preserve">Selling and Distribution Expenses </t>
  </si>
  <si>
    <t>مصاريف البيع والتسويق</t>
  </si>
  <si>
    <t>Depreciation (period)</t>
  </si>
  <si>
    <t>Income Before Interest &amp; Tax</t>
  </si>
  <si>
    <t>ENGINEERING &amp; CONSTRUCTION</t>
  </si>
  <si>
    <t xml:space="preserve">(الأرباح الموزعة للسهم الواحد (دينار </t>
  </si>
  <si>
    <t xml:space="preserve">(القيمة الدفترية للسهم الواحد (دينار </t>
  </si>
  <si>
    <t>(القيمة السوقية الى القيمة الدفترية (مرة</t>
  </si>
  <si>
    <t>اجمالي الربح من العمليات الى الايرادات %</t>
  </si>
  <si>
    <t>صافي الربح قبل الفوائد والضريبة الى الايردات %</t>
  </si>
  <si>
    <t>صافي الربح الى الايرادات  %</t>
  </si>
  <si>
    <t>(معدل تغطية الفوائد ( مرة</t>
  </si>
  <si>
    <t xml:space="preserve">(معدل دوران الموجودات ( مرة </t>
  </si>
  <si>
    <t xml:space="preserve">(معدل دوران الموجودات الثابتة ( مرة  </t>
  </si>
  <si>
    <t xml:space="preserve">(معدل دوران رأس المال العامل ( مرة </t>
  </si>
  <si>
    <t xml:space="preserve">(نسبة التداول ( مرة </t>
  </si>
  <si>
    <t xml:space="preserve">(رأس المال العامل ( دينار </t>
  </si>
  <si>
    <t>عدد الأسهم المدرجة</t>
  </si>
  <si>
    <t>No. of Listed Shares</t>
  </si>
  <si>
    <t>أرباح موزعة</t>
  </si>
  <si>
    <t>أسهم موزعة</t>
  </si>
  <si>
    <t xml:space="preserve">التغير المتراكم في القيمة العادلة </t>
  </si>
  <si>
    <t>حقوق غير المسيطرين</t>
  </si>
  <si>
    <t>Cash Dividends</t>
  </si>
  <si>
    <t>Stock Dividends</t>
  </si>
  <si>
    <t>Non-controlling Interest</t>
  </si>
  <si>
    <t>*معلومات التداول لا تشمل الشركات التي تم نقلها إلى سوق الاوراق المالية غير المدرجة (OTC)</t>
  </si>
  <si>
    <t>الصناعات الهندسية والانشائية</t>
  </si>
  <si>
    <t>معلومات التداول*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</si>
</sst>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;[Red]\-#,##0"/>
  </numFmts>
  <fonts count="16" x14ac:knownFonts="1">
    <font>
      <sz val="10"/>
      <name val="Arial"/>
      <charset val="178"/>
    </font>
    <font>
      <sz val="12"/>
      <color indexed="18"/>
      <name val="Arabic Transparent"/>
      <charset val="178"/>
    </font>
    <font>
      <sz val="12"/>
      <name val="Arabic Transparent"/>
      <charset val="178"/>
    </font>
    <font>
      <sz val="10"/>
      <name val="Times New Roman"/>
      <family val="1"/>
    </font>
    <font>
      <sz val="12"/>
      <color indexed="18"/>
      <name val="Times New Roman"/>
      <family val="1"/>
    </font>
    <font>
      <sz val="12"/>
      <name val="Times New Roman"/>
      <family val="1"/>
    </font>
    <font>
      <sz val="12"/>
      <color indexed="62"/>
      <name val="Arabic Transparent"/>
      <charset val="178"/>
    </font>
    <font>
      <b/>
      <sz val="14"/>
      <color indexed="54"/>
      <name val="Arabic Transparent"/>
      <charset val="178"/>
    </font>
    <font>
      <b/>
      <sz val="14"/>
      <color indexed="54"/>
      <name val="Times New Roman"/>
      <family val="1"/>
    </font>
    <font>
      <b/>
      <sz val="12"/>
      <color indexed="54"/>
      <name val="Times New Roman"/>
      <family val="1"/>
    </font>
    <font>
      <b/>
      <u/>
      <sz val="14"/>
      <color indexed="54"/>
      <name val="Times New Roman"/>
      <family val="1"/>
    </font>
    <font>
      <b/>
      <u/>
      <sz val="14"/>
      <color indexed="54"/>
      <name val="Arabic Transparent"/>
      <charset val="178"/>
    </font>
    <font>
      <u/>
      <sz val="12"/>
      <color indexed="18"/>
      <name val="Times New Roman"/>
      <family val="1"/>
    </font>
    <font>
      <u/>
      <sz val="12"/>
      <color indexed="18"/>
      <name val="Arabic Transparent"/>
      <charset val="178"/>
    </font>
    <font>
      <sz val="12"/>
      <color indexed="62"/>
      <name val="Times New Roman"/>
      <family val="1"/>
    </font>
    <font>
      <sz val="10"/>
      <color indexed="18"/>
      <name val="Arabic Transparent"/>
      <charset val="17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hair">
        <color indexed="18"/>
      </bottom>
      <diagonal/>
    </border>
    <border>
      <left style="thin">
        <color indexed="18"/>
      </left>
      <right style="thin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18"/>
      </left>
      <right style="thin">
        <color indexed="18"/>
      </right>
      <top style="hair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/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hair">
        <color indexed="18"/>
      </top>
      <bottom/>
      <diagonal/>
    </border>
    <border>
      <left/>
      <right/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0" borderId="1" xfId="0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right" vertical="center"/>
    </xf>
    <xf numFmtId="0" fontId="1" fillId="0" borderId="2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horizontal="right" vertical="center"/>
    </xf>
    <xf numFmtId="2" fontId="4" fillId="0" borderId="1" xfId="0" applyNumberFormat="1" applyFont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 vertical="center"/>
    </xf>
    <xf numFmtId="2" fontId="4" fillId="0" borderId="3" xfId="0" applyNumberFormat="1" applyFont="1" applyBorder="1" applyAlignment="1">
      <alignment horizontal="center" vertical="center"/>
    </xf>
    <xf numFmtId="0" fontId="5" fillId="0" borderId="6" xfId="0" applyFont="1" applyFill="1" applyBorder="1" applyAlignment="1">
      <alignment vertical="center"/>
    </xf>
    <xf numFmtId="2" fontId="4" fillId="0" borderId="6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2" fontId="4" fillId="0" borderId="1" xfId="0" applyNumberFormat="1" applyFont="1" applyFill="1" applyBorder="1" applyAlignment="1">
      <alignment horizontal="center" vertical="center"/>
    </xf>
    <xf numFmtId="2" fontId="4" fillId="0" borderId="2" xfId="0" applyNumberFormat="1" applyFont="1" applyFill="1" applyBorder="1" applyAlignment="1">
      <alignment horizontal="center" vertical="center"/>
    </xf>
    <xf numFmtId="2" fontId="4" fillId="0" borderId="3" xfId="0" applyNumberFormat="1" applyFont="1" applyFill="1" applyBorder="1" applyAlignment="1">
      <alignment horizontal="center" vertical="center"/>
    </xf>
    <xf numFmtId="2" fontId="4" fillId="0" borderId="6" xfId="0" applyNumberFormat="1" applyFont="1" applyBorder="1" applyAlignment="1">
      <alignment horizontal="center" vertical="center"/>
    </xf>
    <xf numFmtId="0" fontId="4" fillId="0" borderId="6" xfId="0" applyFont="1" applyFill="1" applyBorder="1" applyAlignment="1">
      <alignment vertical="center"/>
    </xf>
    <xf numFmtId="3" fontId="4" fillId="0" borderId="3" xfId="0" applyNumberFormat="1" applyFont="1" applyBorder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164" fontId="9" fillId="0" borderId="0" xfId="0" applyNumberFormat="1" applyFont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164" fontId="8" fillId="0" borderId="0" xfId="0" applyNumberFormat="1" applyFont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3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3" fontId="4" fillId="0" borderId="2" xfId="0" applyNumberFormat="1" applyFont="1" applyBorder="1" applyAlignment="1">
      <alignment horizontal="center" vertical="center"/>
    </xf>
    <xf numFmtId="0" fontId="1" fillId="0" borderId="0" xfId="0" applyFont="1" applyFill="1" applyAlignment="1">
      <alignment horizontal="right" vertical="center"/>
    </xf>
    <xf numFmtId="0" fontId="1" fillId="0" borderId="4" xfId="0" applyFont="1" applyFill="1" applyBorder="1" applyAlignment="1">
      <alignment horizontal="right" vertical="center"/>
    </xf>
    <xf numFmtId="0" fontId="14" fillId="0" borderId="4" xfId="0" applyFont="1" applyFill="1" applyBorder="1" applyAlignment="1">
      <alignment vertical="center"/>
    </xf>
    <xf numFmtId="0" fontId="6" fillId="0" borderId="4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1" fillId="0" borderId="5" xfId="0" applyFont="1" applyFill="1" applyBorder="1" applyAlignment="1">
      <alignment horizontal="right" vertical="center"/>
    </xf>
    <xf numFmtId="38" fontId="4" fillId="0" borderId="3" xfId="0" applyNumberFormat="1" applyFont="1" applyBorder="1" applyAlignment="1">
      <alignment horizontal="center" vertical="center"/>
    </xf>
    <xf numFmtId="3" fontId="4" fillId="0" borderId="7" xfId="0" applyNumberFormat="1" applyFont="1" applyBorder="1" applyAlignment="1">
      <alignment horizontal="center" vertical="center"/>
    </xf>
    <xf numFmtId="0" fontId="1" fillId="0" borderId="6" xfId="0" applyFont="1" applyFill="1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2" fontId="4" fillId="0" borderId="7" xfId="0" applyNumberFormat="1" applyFont="1" applyBorder="1" applyAlignment="1">
      <alignment horizontal="center" vertical="center"/>
    </xf>
    <xf numFmtId="3" fontId="0" fillId="0" borderId="0" xfId="0" applyNumberFormat="1" applyFill="1" applyAlignment="1">
      <alignment vertical="center"/>
    </xf>
    <xf numFmtId="3" fontId="4" fillId="0" borderId="0" xfId="0" applyNumberFormat="1" applyFont="1" applyAlignment="1">
      <alignment horizontal="center" vertical="center"/>
    </xf>
    <xf numFmtId="3" fontId="0" fillId="0" borderId="0" xfId="0" applyNumberFormat="1" applyAlignment="1">
      <alignment vertical="center"/>
    </xf>
    <xf numFmtId="0" fontId="15" fillId="0" borderId="0" xfId="0" applyFont="1" applyFill="1" applyBorder="1" applyAlignment="1">
      <alignment horizontal="right" wrapText="1" readingOrder="2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N117"/>
  <sheetViews>
    <sheetView tabSelected="1" zoomScaleNormal="100" workbookViewId="0">
      <selection activeCell="D2" sqref="D2"/>
    </sheetView>
  </sheetViews>
  <sheetFormatPr defaultColWidth="9.140625" defaultRowHeight="12.75" x14ac:dyDescent="0.2"/>
  <cols>
    <col min="1" max="1" width="9.7109375" style="1" bestFit="1" customWidth="1"/>
    <col min="2" max="2" width="57" style="2" customWidth="1"/>
    <col min="3" max="6" width="16.140625" style="2" customWidth="1"/>
    <col min="7" max="7" width="42.7109375" style="2" bestFit="1" customWidth="1"/>
    <col min="8" max="40" width="9.140625" style="2"/>
    <col min="41" max="16384" width="9.140625" style="1"/>
  </cols>
  <sheetData>
    <row r="1" spans="1:18" ht="15.95" customHeight="1" x14ac:dyDescent="0.2"/>
    <row r="2" spans="1:18" ht="15.95" customHeight="1" x14ac:dyDescent="0.2">
      <c r="B2" s="41" t="s">
        <v>174</v>
      </c>
      <c r="C2" s="41"/>
      <c r="D2" s="41"/>
      <c r="E2" s="41"/>
      <c r="F2" s="41"/>
      <c r="G2" s="42" t="s">
        <v>197</v>
      </c>
    </row>
    <row r="3" spans="1:18" ht="15.95" customHeight="1" x14ac:dyDescent="0.2">
      <c r="B3" s="9"/>
      <c r="C3" s="8"/>
      <c r="D3" s="8"/>
      <c r="E3" s="8"/>
      <c r="F3" s="8"/>
      <c r="G3" s="43"/>
      <c r="I3"/>
      <c r="J3"/>
      <c r="K3"/>
      <c r="L3"/>
      <c r="M3"/>
      <c r="N3"/>
    </row>
    <row r="4" spans="1:18" ht="15.95" customHeight="1" x14ac:dyDescent="0.2">
      <c r="B4" s="19" t="s">
        <v>109</v>
      </c>
      <c r="C4" s="20">
        <v>2019</v>
      </c>
      <c r="D4" s="20">
        <v>2018</v>
      </c>
      <c r="E4" s="20">
        <v>2017</v>
      </c>
      <c r="F4" s="20">
        <v>2016</v>
      </c>
      <c r="G4" s="22" t="s">
        <v>198</v>
      </c>
      <c r="I4"/>
      <c r="J4"/>
      <c r="K4"/>
      <c r="L4"/>
      <c r="M4"/>
      <c r="N4"/>
    </row>
    <row r="5" spans="1:18" ht="15.95" customHeight="1" x14ac:dyDescent="0.2">
      <c r="A5" s="58"/>
      <c r="B5" s="10" t="s">
        <v>80</v>
      </c>
      <c r="C5" s="52">
        <v>20252847.27</v>
      </c>
      <c r="D5" s="52">
        <v>47641618.780000001</v>
      </c>
      <c r="E5" s="52">
        <v>18532934.060000002</v>
      </c>
      <c r="F5" s="52">
        <v>54335977.909999996</v>
      </c>
      <c r="G5" s="3" t="s">
        <v>81</v>
      </c>
      <c r="I5"/>
      <c r="J5"/>
      <c r="K5"/>
      <c r="L5"/>
      <c r="M5"/>
      <c r="N5"/>
      <c r="O5" s="56"/>
      <c r="P5" s="56"/>
      <c r="Q5" s="56"/>
      <c r="R5" s="56"/>
    </row>
    <row r="6" spans="1:18" ht="15.95" customHeight="1" x14ac:dyDescent="0.2">
      <c r="A6" s="58"/>
      <c r="B6" s="11" t="s">
        <v>18</v>
      </c>
      <c r="C6" s="44">
        <v>27985709</v>
      </c>
      <c r="D6" s="44">
        <v>41527683</v>
      </c>
      <c r="E6" s="44">
        <v>23931588</v>
      </c>
      <c r="F6" s="44">
        <v>61034022</v>
      </c>
      <c r="G6" s="4" t="s">
        <v>0</v>
      </c>
      <c r="I6"/>
      <c r="J6"/>
      <c r="K6"/>
      <c r="L6"/>
      <c r="M6"/>
      <c r="N6"/>
      <c r="O6" s="56"/>
      <c r="P6" s="56"/>
      <c r="Q6" s="56"/>
      <c r="R6" s="56"/>
    </row>
    <row r="7" spans="1:18" ht="15.95" customHeight="1" x14ac:dyDescent="0.2">
      <c r="A7" s="58"/>
      <c r="B7" s="11" t="s">
        <v>19</v>
      </c>
      <c r="C7" s="44">
        <v>21804</v>
      </c>
      <c r="D7" s="44">
        <v>28118</v>
      </c>
      <c r="E7" s="44">
        <v>15335</v>
      </c>
      <c r="F7" s="44">
        <v>36513</v>
      </c>
      <c r="G7" s="4" t="s">
        <v>1</v>
      </c>
      <c r="I7"/>
      <c r="J7"/>
      <c r="K7"/>
      <c r="L7"/>
      <c r="M7"/>
      <c r="N7"/>
      <c r="O7" s="56"/>
      <c r="P7" s="56"/>
      <c r="Q7" s="56"/>
      <c r="R7" s="56"/>
    </row>
    <row r="8" spans="1:18" ht="15.95" customHeight="1" x14ac:dyDescent="0.2">
      <c r="A8" s="58"/>
      <c r="B8" s="11" t="s">
        <v>188</v>
      </c>
      <c r="C8" s="44">
        <v>143285026</v>
      </c>
      <c r="D8" s="44">
        <v>63194578</v>
      </c>
      <c r="E8" s="44">
        <v>63035026</v>
      </c>
      <c r="F8" s="44">
        <v>63035026</v>
      </c>
      <c r="G8" s="4" t="s">
        <v>187</v>
      </c>
      <c r="I8"/>
      <c r="J8"/>
      <c r="K8"/>
      <c r="L8"/>
      <c r="M8"/>
      <c r="N8"/>
      <c r="O8" s="56"/>
      <c r="P8" s="56"/>
      <c r="Q8" s="56"/>
      <c r="R8" s="56"/>
    </row>
    <row r="9" spans="1:18" ht="15.95" customHeight="1" x14ac:dyDescent="0.2">
      <c r="A9" s="58"/>
      <c r="B9" s="12" t="s">
        <v>82</v>
      </c>
      <c r="C9" s="36">
        <v>98492157.540000007</v>
      </c>
      <c r="D9" s="36">
        <v>38107160.140000001</v>
      </c>
      <c r="E9" s="36">
        <v>50707462.219999999</v>
      </c>
      <c r="F9" s="36">
        <v>51641263</v>
      </c>
      <c r="G9" s="5" t="s">
        <v>83</v>
      </c>
      <c r="I9"/>
      <c r="J9"/>
      <c r="K9"/>
      <c r="L9"/>
      <c r="M9"/>
      <c r="N9"/>
      <c r="O9" s="56"/>
      <c r="P9" s="56"/>
      <c r="Q9" s="56"/>
      <c r="R9" s="56"/>
    </row>
    <row r="10" spans="1:18" ht="26.1" customHeight="1" x14ac:dyDescent="0.2">
      <c r="B10" s="13"/>
      <c r="C10" s="57"/>
      <c r="D10" s="57"/>
      <c r="E10" s="14"/>
      <c r="F10" s="14"/>
      <c r="G10" s="59" t="s">
        <v>196</v>
      </c>
      <c r="I10"/>
      <c r="J10"/>
      <c r="K10"/>
      <c r="L10"/>
      <c r="M10"/>
      <c r="N10"/>
      <c r="O10" s="56"/>
      <c r="P10" s="56"/>
      <c r="Q10" s="56"/>
      <c r="R10" s="56"/>
    </row>
    <row r="11" spans="1:18" ht="15.95" customHeight="1" x14ac:dyDescent="0.2">
      <c r="B11" s="9"/>
      <c r="C11" s="57"/>
      <c r="D11" s="57"/>
      <c r="E11" s="57"/>
      <c r="F11" s="57"/>
      <c r="G11" s="45"/>
      <c r="I11"/>
      <c r="J11"/>
      <c r="K11"/>
      <c r="L11"/>
      <c r="M11"/>
      <c r="N11"/>
      <c r="O11" s="56"/>
      <c r="P11" s="56"/>
      <c r="Q11" s="56"/>
      <c r="R11" s="56"/>
    </row>
    <row r="12" spans="1:18" ht="15.95" customHeight="1" x14ac:dyDescent="0.2">
      <c r="B12" s="19" t="s">
        <v>152</v>
      </c>
      <c r="C12" s="21"/>
      <c r="D12" s="21"/>
      <c r="E12" s="21"/>
      <c r="F12" s="21"/>
      <c r="G12" s="22" t="s">
        <v>153</v>
      </c>
      <c r="I12"/>
      <c r="J12"/>
      <c r="K12"/>
      <c r="L12"/>
      <c r="M12"/>
      <c r="N12"/>
      <c r="O12" s="56"/>
      <c r="P12" s="56"/>
      <c r="Q12" s="56"/>
      <c r="R12" s="56"/>
    </row>
    <row r="13" spans="1:18" ht="15.95" customHeight="1" x14ac:dyDescent="0.2">
      <c r="B13" s="10" t="s">
        <v>44</v>
      </c>
      <c r="C13" s="52">
        <v>1049155</v>
      </c>
      <c r="D13" s="52">
        <v>1451045</v>
      </c>
      <c r="E13" s="52">
        <v>3508234</v>
      </c>
      <c r="F13" s="52">
        <v>4056203</v>
      </c>
      <c r="G13" s="3" t="s">
        <v>39</v>
      </c>
      <c r="I13"/>
      <c r="J13"/>
      <c r="K13"/>
      <c r="L13"/>
      <c r="M13"/>
      <c r="N13"/>
      <c r="O13" s="56"/>
      <c r="P13" s="56"/>
      <c r="Q13" s="56"/>
      <c r="R13" s="56"/>
    </row>
    <row r="14" spans="1:18" ht="15.95" customHeight="1" x14ac:dyDescent="0.2">
      <c r="B14" s="11" t="s">
        <v>84</v>
      </c>
      <c r="C14" s="44">
        <v>34896310</v>
      </c>
      <c r="D14" s="44">
        <v>16717934</v>
      </c>
      <c r="E14" s="44">
        <v>19088243</v>
      </c>
      <c r="F14" s="44">
        <v>17583174</v>
      </c>
      <c r="G14" s="4" t="s">
        <v>40</v>
      </c>
      <c r="I14"/>
      <c r="J14"/>
      <c r="K14"/>
      <c r="L14"/>
      <c r="M14"/>
      <c r="N14"/>
      <c r="O14" s="56"/>
      <c r="P14" s="56"/>
      <c r="Q14" s="56"/>
      <c r="R14" s="56"/>
    </row>
    <row r="15" spans="1:18" ht="15.95" customHeight="1" x14ac:dyDescent="0.2">
      <c r="B15" s="16" t="s">
        <v>154</v>
      </c>
      <c r="C15" s="44">
        <v>0</v>
      </c>
      <c r="D15" s="44">
        <v>0</v>
      </c>
      <c r="E15" s="44">
        <v>0</v>
      </c>
      <c r="F15" s="44">
        <v>0</v>
      </c>
      <c r="G15" s="4" t="s">
        <v>100</v>
      </c>
      <c r="I15"/>
      <c r="J15"/>
      <c r="K15"/>
      <c r="L15"/>
      <c r="M15"/>
      <c r="N15"/>
      <c r="O15" s="56"/>
      <c r="P15" s="56"/>
      <c r="Q15" s="56"/>
      <c r="R15" s="56"/>
    </row>
    <row r="16" spans="1:18" ht="15.95" customHeight="1" x14ac:dyDescent="0.2">
      <c r="B16" s="16" t="s">
        <v>107</v>
      </c>
      <c r="C16" s="44">
        <v>26271012</v>
      </c>
      <c r="D16" s="44">
        <v>15030571</v>
      </c>
      <c r="E16" s="44">
        <v>13944570</v>
      </c>
      <c r="F16" s="44">
        <v>10962290</v>
      </c>
      <c r="G16" s="4" t="s">
        <v>101</v>
      </c>
      <c r="I16"/>
      <c r="J16"/>
      <c r="K16"/>
      <c r="L16"/>
      <c r="M16"/>
      <c r="N16"/>
      <c r="O16" s="56"/>
      <c r="P16" s="56"/>
      <c r="Q16" s="56"/>
      <c r="R16" s="56"/>
    </row>
    <row r="17" spans="1:18" ht="15.95" customHeight="1" x14ac:dyDescent="0.2">
      <c r="B17" s="16" t="s">
        <v>155</v>
      </c>
      <c r="C17" s="44">
        <v>32409</v>
      </c>
      <c r="D17" s="44">
        <v>32044</v>
      </c>
      <c r="E17" s="44">
        <v>0</v>
      </c>
      <c r="F17" s="44">
        <v>0</v>
      </c>
      <c r="G17" s="4" t="s">
        <v>156</v>
      </c>
      <c r="I17"/>
      <c r="J17"/>
      <c r="K17"/>
      <c r="L17"/>
      <c r="M17"/>
      <c r="N17"/>
      <c r="O17" s="56"/>
      <c r="P17" s="56"/>
      <c r="Q17" s="56"/>
      <c r="R17" s="56"/>
    </row>
    <row r="18" spans="1:18" ht="15.95" customHeight="1" x14ac:dyDescent="0.2">
      <c r="B18" s="16" t="s">
        <v>99</v>
      </c>
      <c r="C18" s="44">
        <v>18579312</v>
      </c>
      <c r="D18" s="44">
        <v>17349088</v>
      </c>
      <c r="E18" s="44">
        <v>16341845</v>
      </c>
      <c r="F18" s="44">
        <v>15735018</v>
      </c>
      <c r="G18" s="4" t="s">
        <v>157</v>
      </c>
      <c r="I18"/>
      <c r="J18"/>
      <c r="K18"/>
      <c r="L18"/>
      <c r="M18"/>
      <c r="N18"/>
      <c r="O18" s="56"/>
      <c r="P18" s="56"/>
      <c r="Q18" s="56"/>
      <c r="R18" s="56"/>
    </row>
    <row r="19" spans="1:18" ht="15.95" customHeight="1" x14ac:dyDescent="0.2">
      <c r="B19" s="16" t="s">
        <v>108</v>
      </c>
      <c r="C19" s="44">
        <v>559156</v>
      </c>
      <c r="D19" s="44">
        <v>572091</v>
      </c>
      <c r="E19" s="44">
        <v>594026</v>
      </c>
      <c r="F19" s="44">
        <v>786590</v>
      </c>
      <c r="G19" s="4" t="s">
        <v>102</v>
      </c>
      <c r="I19"/>
      <c r="J19"/>
      <c r="K19"/>
      <c r="L19"/>
      <c r="M19"/>
      <c r="N19"/>
      <c r="O19" s="56"/>
      <c r="P19" s="56"/>
      <c r="Q19" s="56"/>
      <c r="R19" s="56"/>
    </row>
    <row r="20" spans="1:18" ht="15.95" customHeight="1" x14ac:dyDescent="0.2">
      <c r="B20" s="11" t="s">
        <v>85</v>
      </c>
      <c r="C20" s="44">
        <v>87871573</v>
      </c>
      <c r="D20" s="44">
        <v>53516513</v>
      </c>
      <c r="E20" s="44">
        <v>56154870</v>
      </c>
      <c r="F20" s="44">
        <v>51415060</v>
      </c>
      <c r="G20" s="4" t="s">
        <v>86</v>
      </c>
      <c r="I20"/>
      <c r="J20"/>
      <c r="K20"/>
      <c r="L20"/>
      <c r="M20"/>
      <c r="N20"/>
      <c r="O20" s="56"/>
      <c r="P20" s="56"/>
      <c r="Q20" s="56"/>
      <c r="R20" s="56"/>
    </row>
    <row r="21" spans="1:18" ht="15.95" customHeight="1" x14ac:dyDescent="0.2">
      <c r="B21" s="11" t="s">
        <v>62</v>
      </c>
      <c r="C21" s="44">
        <v>29716486</v>
      </c>
      <c r="D21" s="44">
        <v>29734926</v>
      </c>
      <c r="E21" s="44">
        <v>30031910</v>
      </c>
      <c r="F21" s="44">
        <v>30451880</v>
      </c>
      <c r="G21" s="4" t="s">
        <v>49</v>
      </c>
      <c r="I21"/>
      <c r="J21"/>
      <c r="K21"/>
      <c r="L21"/>
      <c r="M21"/>
      <c r="N21"/>
      <c r="O21" s="56"/>
      <c r="P21" s="56"/>
      <c r="Q21" s="56"/>
      <c r="R21" s="56"/>
    </row>
    <row r="22" spans="1:18" ht="15.95" customHeight="1" x14ac:dyDescent="0.2">
      <c r="B22" s="11" t="s">
        <v>158</v>
      </c>
      <c r="C22" s="44">
        <v>62363047</v>
      </c>
      <c r="D22" s="44">
        <v>26257951</v>
      </c>
      <c r="E22" s="44">
        <v>40039578</v>
      </c>
      <c r="F22" s="44">
        <v>40529658</v>
      </c>
      <c r="G22" s="4" t="s">
        <v>159</v>
      </c>
      <c r="I22"/>
      <c r="J22"/>
      <c r="K22"/>
      <c r="L22"/>
      <c r="M22"/>
      <c r="N22"/>
      <c r="O22" s="56"/>
      <c r="P22" s="56"/>
      <c r="Q22" s="56"/>
      <c r="R22" s="56"/>
    </row>
    <row r="23" spans="1:18" ht="15.95" customHeight="1" x14ac:dyDescent="0.2">
      <c r="B23" s="11" t="s">
        <v>104</v>
      </c>
      <c r="C23" s="44">
        <v>27890410</v>
      </c>
      <c r="D23" s="44">
        <v>15316450</v>
      </c>
      <c r="E23" s="44">
        <v>2467846</v>
      </c>
      <c r="F23" s="44">
        <v>1868218</v>
      </c>
      <c r="G23" s="4" t="s">
        <v>103</v>
      </c>
      <c r="I23"/>
      <c r="J23"/>
      <c r="K23"/>
      <c r="L23"/>
      <c r="M23"/>
      <c r="N23"/>
      <c r="O23" s="56"/>
      <c r="P23" s="56"/>
      <c r="Q23" s="56"/>
      <c r="R23" s="56"/>
    </row>
    <row r="24" spans="1:18" ht="15.95" customHeight="1" x14ac:dyDescent="0.2">
      <c r="B24" s="11" t="s">
        <v>63</v>
      </c>
      <c r="C24" s="44">
        <v>817370</v>
      </c>
      <c r="D24" s="44">
        <v>469494</v>
      </c>
      <c r="E24" s="44">
        <v>77080</v>
      </c>
      <c r="F24" s="44">
        <v>0</v>
      </c>
      <c r="G24" s="4" t="s">
        <v>50</v>
      </c>
      <c r="I24"/>
      <c r="J24"/>
      <c r="K24"/>
      <c r="L24"/>
      <c r="M24"/>
      <c r="N24"/>
      <c r="O24" s="56"/>
      <c r="P24" s="56"/>
      <c r="Q24" s="56"/>
      <c r="R24" s="56"/>
    </row>
    <row r="25" spans="1:18" ht="15.95" customHeight="1" x14ac:dyDescent="0.2">
      <c r="B25" s="11" t="s">
        <v>45</v>
      </c>
      <c r="C25" s="44">
        <v>91070827</v>
      </c>
      <c r="D25" s="44">
        <v>42043895</v>
      </c>
      <c r="E25" s="44">
        <v>42584504</v>
      </c>
      <c r="F25" s="44">
        <v>42397876</v>
      </c>
      <c r="G25" s="4" t="s">
        <v>160</v>
      </c>
      <c r="I25"/>
      <c r="J25"/>
      <c r="K25"/>
      <c r="L25"/>
      <c r="M25"/>
      <c r="N25"/>
      <c r="O25" s="56"/>
      <c r="P25" s="56"/>
      <c r="Q25" s="56"/>
      <c r="R25" s="56"/>
    </row>
    <row r="26" spans="1:18" ht="15.95" customHeight="1" x14ac:dyDescent="0.2">
      <c r="B26" s="11" t="s">
        <v>46</v>
      </c>
      <c r="C26" s="44">
        <v>54274941</v>
      </c>
      <c r="D26" s="44">
        <v>1486078</v>
      </c>
      <c r="E26" s="44">
        <v>573263</v>
      </c>
      <c r="F26" s="44">
        <v>829822</v>
      </c>
      <c r="G26" s="4" t="s">
        <v>161</v>
      </c>
      <c r="I26"/>
      <c r="J26"/>
      <c r="K26"/>
      <c r="L26"/>
      <c r="M26"/>
      <c r="N26"/>
      <c r="O26" s="56"/>
      <c r="P26" s="56"/>
      <c r="Q26" s="56"/>
      <c r="R26" s="56"/>
    </row>
    <row r="27" spans="1:18" ht="15.95" customHeight="1" x14ac:dyDescent="0.2">
      <c r="A27" s="58"/>
      <c r="B27" s="17" t="s">
        <v>20</v>
      </c>
      <c r="C27" s="36">
        <v>262933827</v>
      </c>
      <c r="D27" s="36">
        <v>126781412</v>
      </c>
      <c r="E27" s="36">
        <v>129344547</v>
      </c>
      <c r="F27" s="36">
        <v>125094638</v>
      </c>
      <c r="G27" s="46" t="s">
        <v>162</v>
      </c>
      <c r="I27"/>
      <c r="J27"/>
      <c r="K27"/>
      <c r="L27"/>
      <c r="M27"/>
      <c r="N27"/>
      <c r="O27" s="56"/>
      <c r="P27" s="56"/>
      <c r="Q27" s="56"/>
      <c r="R27" s="56"/>
    </row>
    <row r="28" spans="1:18" ht="15.95" customHeight="1" x14ac:dyDescent="0.2">
      <c r="B28" s="13"/>
      <c r="C28" s="37"/>
      <c r="D28" s="37"/>
      <c r="E28" s="37"/>
      <c r="F28" s="37"/>
      <c r="G28" s="43"/>
      <c r="I28"/>
      <c r="J28"/>
      <c r="K28"/>
      <c r="L28"/>
      <c r="M28"/>
      <c r="N28"/>
      <c r="O28" s="56"/>
      <c r="P28" s="56"/>
      <c r="Q28" s="56"/>
      <c r="R28" s="56"/>
    </row>
    <row r="29" spans="1:18" ht="15.95" customHeight="1" x14ac:dyDescent="0.2">
      <c r="B29" s="9"/>
      <c r="C29" s="37"/>
      <c r="D29" s="37"/>
      <c r="E29" s="37"/>
      <c r="F29" s="37"/>
      <c r="G29" s="43"/>
      <c r="I29"/>
      <c r="J29"/>
      <c r="K29"/>
      <c r="L29"/>
      <c r="M29"/>
      <c r="N29"/>
      <c r="O29" s="56"/>
      <c r="P29" s="56"/>
      <c r="Q29" s="56"/>
      <c r="R29" s="56"/>
    </row>
    <row r="30" spans="1:18" ht="15.95" customHeight="1" x14ac:dyDescent="0.2">
      <c r="B30" s="23" t="s">
        <v>87</v>
      </c>
      <c r="C30" s="38"/>
      <c r="D30" s="38"/>
      <c r="E30" s="38"/>
      <c r="F30" s="38"/>
      <c r="G30" s="24" t="s">
        <v>2</v>
      </c>
      <c r="I30"/>
      <c r="J30"/>
      <c r="K30"/>
      <c r="L30"/>
      <c r="M30"/>
      <c r="N30"/>
      <c r="O30" s="56"/>
      <c r="P30" s="56"/>
      <c r="Q30" s="56"/>
      <c r="R30" s="56"/>
    </row>
    <row r="31" spans="1:18" ht="15.95" customHeight="1" x14ac:dyDescent="0.2">
      <c r="B31" s="19" t="s">
        <v>163</v>
      </c>
      <c r="C31" s="38"/>
      <c r="D31" s="38"/>
      <c r="E31" s="38"/>
      <c r="F31" s="38"/>
      <c r="G31" s="22" t="s">
        <v>164</v>
      </c>
      <c r="I31"/>
      <c r="J31"/>
      <c r="K31"/>
      <c r="L31"/>
      <c r="M31"/>
      <c r="N31"/>
      <c r="O31" s="56"/>
      <c r="P31" s="56"/>
      <c r="Q31" s="56"/>
      <c r="R31" s="56"/>
    </row>
    <row r="32" spans="1:18" ht="15.95" customHeight="1" x14ac:dyDescent="0.2">
      <c r="B32" s="10" t="s">
        <v>64</v>
      </c>
      <c r="C32" s="52">
        <v>64325072</v>
      </c>
      <c r="D32" s="52">
        <v>28489404</v>
      </c>
      <c r="E32" s="52">
        <v>32929404</v>
      </c>
      <c r="F32" s="52">
        <v>16294820</v>
      </c>
      <c r="G32" s="3" t="s">
        <v>88</v>
      </c>
      <c r="I32"/>
      <c r="J32"/>
      <c r="K32"/>
      <c r="L32"/>
      <c r="M32"/>
      <c r="N32"/>
      <c r="O32" s="56"/>
      <c r="P32" s="56"/>
      <c r="Q32" s="56"/>
      <c r="R32" s="56"/>
    </row>
    <row r="33" spans="2:18" ht="15.95" customHeight="1" x14ac:dyDescent="0.2">
      <c r="B33" s="11" t="s">
        <v>65</v>
      </c>
      <c r="C33" s="44">
        <v>36247311</v>
      </c>
      <c r="D33" s="44">
        <v>15890913</v>
      </c>
      <c r="E33" s="44">
        <v>12292959</v>
      </c>
      <c r="F33" s="44">
        <v>8050104</v>
      </c>
      <c r="G33" s="4" t="s">
        <v>89</v>
      </c>
      <c r="I33"/>
      <c r="J33"/>
      <c r="K33"/>
      <c r="L33"/>
      <c r="M33"/>
      <c r="N33"/>
      <c r="O33" s="56"/>
      <c r="P33" s="56"/>
      <c r="Q33" s="56"/>
      <c r="R33" s="56"/>
    </row>
    <row r="34" spans="2:18" ht="15.95" customHeight="1" x14ac:dyDescent="0.2">
      <c r="B34" s="11" t="s">
        <v>66</v>
      </c>
      <c r="C34" s="44">
        <v>131957</v>
      </c>
      <c r="D34" s="44">
        <v>510727</v>
      </c>
      <c r="E34" s="44">
        <v>25071</v>
      </c>
      <c r="F34" s="44">
        <v>53192</v>
      </c>
      <c r="G34" s="4" t="s">
        <v>51</v>
      </c>
      <c r="I34"/>
      <c r="J34"/>
      <c r="K34"/>
      <c r="L34"/>
      <c r="M34"/>
      <c r="N34"/>
      <c r="O34" s="56"/>
      <c r="P34" s="56"/>
      <c r="Q34" s="56"/>
      <c r="R34" s="56"/>
    </row>
    <row r="35" spans="2:18" ht="15.95" customHeight="1" x14ac:dyDescent="0.2">
      <c r="B35" s="11" t="s">
        <v>67</v>
      </c>
      <c r="C35" s="44">
        <v>2434822</v>
      </c>
      <c r="D35" s="44">
        <v>2355420</v>
      </c>
      <c r="E35" s="44">
        <v>770025</v>
      </c>
      <c r="F35" s="44">
        <v>512687</v>
      </c>
      <c r="G35" s="4" t="s">
        <v>52</v>
      </c>
      <c r="I35"/>
      <c r="J35"/>
      <c r="K35"/>
      <c r="L35"/>
      <c r="M35"/>
      <c r="N35"/>
      <c r="O35" s="56"/>
      <c r="P35" s="56"/>
      <c r="Q35" s="56"/>
      <c r="R35" s="56"/>
    </row>
    <row r="36" spans="2:18" ht="15.95" customHeight="1" x14ac:dyDescent="0.2">
      <c r="B36" s="11" t="s">
        <v>68</v>
      </c>
      <c r="C36" s="44">
        <v>113397339</v>
      </c>
      <c r="D36" s="44">
        <v>55422839</v>
      </c>
      <c r="E36" s="44">
        <v>50295335</v>
      </c>
      <c r="F36" s="44">
        <v>43527741</v>
      </c>
      <c r="G36" s="4" t="s">
        <v>53</v>
      </c>
      <c r="I36"/>
      <c r="J36"/>
      <c r="K36"/>
      <c r="L36"/>
      <c r="M36"/>
      <c r="N36"/>
      <c r="O36" s="56"/>
      <c r="P36" s="56"/>
      <c r="Q36" s="56"/>
      <c r="R36" s="56"/>
    </row>
    <row r="37" spans="2:18" ht="15.95" customHeight="1" x14ac:dyDescent="0.2">
      <c r="B37" s="11" t="s">
        <v>69</v>
      </c>
      <c r="C37" s="44">
        <v>4941933</v>
      </c>
      <c r="D37" s="44">
        <v>860920</v>
      </c>
      <c r="E37" s="44">
        <v>50000</v>
      </c>
      <c r="F37" s="44">
        <v>71024</v>
      </c>
      <c r="G37" s="4" t="s">
        <v>90</v>
      </c>
      <c r="I37"/>
      <c r="J37"/>
      <c r="K37"/>
      <c r="L37"/>
      <c r="M37"/>
      <c r="N37"/>
      <c r="O37" s="56"/>
      <c r="P37" s="56"/>
      <c r="Q37" s="56"/>
      <c r="R37" s="56"/>
    </row>
    <row r="38" spans="2:18" ht="15.95" customHeight="1" x14ac:dyDescent="0.2">
      <c r="B38" s="11" t="s">
        <v>72</v>
      </c>
      <c r="C38" s="44">
        <v>0</v>
      </c>
      <c r="D38" s="44">
        <v>0</v>
      </c>
      <c r="E38" s="44">
        <v>0</v>
      </c>
      <c r="F38" s="44">
        <v>0</v>
      </c>
      <c r="G38" s="4" t="s">
        <v>91</v>
      </c>
      <c r="I38"/>
      <c r="J38"/>
      <c r="K38"/>
      <c r="L38"/>
      <c r="M38"/>
      <c r="N38"/>
      <c r="O38" s="56"/>
      <c r="P38" s="56"/>
      <c r="Q38" s="56"/>
      <c r="R38" s="56"/>
    </row>
    <row r="39" spans="2:18" ht="15.95" customHeight="1" x14ac:dyDescent="0.2">
      <c r="B39" s="11" t="s">
        <v>70</v>
      </c>
      <c r="C39" s="44">
        <v>13526042</v>
      </c>
      <c r="D39" s="44">
        <v>0</v>
      </c>
      <c r="E39" s="44">
        <v>0</v>
      </c>
      <c r="F39" s="44">
        <v>39505</v>
      </c>
      <c r="G39" s="4" t="s">
        <v>54</v>
      </c>
      <c r="I39"/>
      <c r="J39"/>
      <c r="K39"/>
      <c r="L39"/>
      <c r="M39"/>
      <c r="N39"/>
      <c r="O39" s="56"/>
      <c r="P39" s="56"/>
      <c r="Q39" s="56"/>
      <c r="R39" s="56"/>
    </row>
    <row r="40" spans="2:18" ht="15.95" customHeight="1" x14ac:dyDescent="0.2">
      <c r="B40" s="47" t="s">
        <v>71</v>
      </c>
      <c r="C40" s="36">
        <v>131865314</v>
      </c>
      <c r="D40" s="36">
        <v>56283759</v>
      </c>
      <c r="E40" s="36">
        <v>50345335</v>
      </c>
      <c r="F40" s="36">
        <v>43638270</v>
      </c>
      <c r="G40" s="48" t="s">
        <v>92</v>
      </c>
      <c r="I40"/>
      <c r="J40"/>
      <c r="K40"/>
      <c r="L40"/>
      <c r="M40"/>
      <c r="N40"/>
      <c r="O40" s="56"/>
      <c r="P40" s="56"/>
      <c r="Q40" s="56"/>
      <c r="R40" s="56"/>
    </row>
    <row r="41" spans="2:18" ht="15.95" customHeight="1" x14ac:dyDescent="0.2">
      <c r="B41" s="15"/>
      <c r="C41" s="39"/>
      <c r="D41" s="39"/>
      <c r="E41" s="39"/>
      <c r="F41" s="39"/>
      <c r="G41" s="49"/>
      <c r="I41"/>
      <c r="J41"/>
      <c r="K41"/>
      <c r="L41"/>
      <c r="M41"/>
      <c r="N41"/>
      <c r="O41" s="56"/>
      <c r="P41" s="56"/>
      <c r="Q41" s="56"/>
      <c r="R41" s="56"/>
    </row>
    <row r="42" spans="2:18" ht="15.95" customHeight="1" x14ac:dyDescent="0.2">
      <c r="B42" s="19" t="s">
        <v>38</v>
      </c>
      <c r="C42" s="38"/>
      <c r="D42" s="38"/>
      <c r="E42" s="38"/>
      <c r="F42" s="38"/>
      <c r="G42" s="22" t="s">
        <v>93</v>
      </c>
      <c r="I42"/>
      <c r="J42"/>
      <c r="K42"/>
      <c r="L42"/>
      <c r="M42"/>
      <c r="N42"/>
      <c r="O42" s="56"/>
      <c r="P42" s="56"/>
      <c r="Q42" s="56"/>
      <c r="R42" s="56"/>
    </row>
    <row r="43" spans="2:18" ht="15.95" customHeight="1" x14ac:dyDescent="0.2">
      <c r="B43" s="10" t="s">
        <v>21</v>
      </c>
      <c r="C43" s="52">
        <v>143285026</v>
      </c>
      <c r="D43" s="52">
        <v>63285026</v>
      </c>
      <c r="E43" s="52">
        <v>63035026</v>
      </c>
      <c r="F43" s="52">
        <v>62994726</v>
      </c>
      <c r="G43" s="3" t="s">
        <v>3</v>
      </c>
      <c r="I43"/>
      <c r="J43"/>
      <c r="K43"/>
      <c r="L43"/>
      <c r="M43"/>
      <c r="N43"/>
      <c r="O43" s="56"/>
      <c r="P43" s="56"/>
      <c r="Q43" s="56"/>
      <c r="R43" s="56"/>
    </row>
    <row r="44" spans="2:18" ht="15.95" customHeight="1" x14ac:dyDescent="0.2">
      <c r="B44" s="11" t="s">
        <v>22</v>
      </c>
      <c r="C44" s="44">
        <v>143285026</v>
      </c>
      <c r="D44" s="44">
        <v>63194578</v>
      </c>
      <c r="E44" s="44">
        <v>63035026</v>
      </c>
      <c r="F44" s="44">
        <v>63035026</v>
      </c>
      <c r="G44" s="4" t="s">
        <v>4</v>
      </c>
      <c r="I44"/>
      <c r="J44"/>
      <c r="K44"/>
      <c r="L44"/>
      <c r="M44"/>
      <c r="N44"/>
      <c r="O44" s="56"/>
      <c r="P44" s="56"/>
      <c r="Q44" s="56"/>
      <c r="R44" s="56"/>
    </row>
    <row r="45" spans="2:18" ht="15.95" customHeight="1" x14ac:dyDescent="0.2">
      <c r="B45" s="11" t="s">
        <v>94</v>
      </c>
      <c r="C45" s="44">
        <v>143285026</v>
      </c>
      <c r="D45" s="44">
        <v>63194578</v>
      </c>
      <c r="E45" s="44">
        <v>63035026</v>
      </c>
      <c r="F45" s="44">
        <v>63035026</v>
      </c>
      <c r="G45" s="4" t="s">
        <v>5</v>
      </c>
      <c r="I45"/>
      <c r="J45"/>
      <c r="K45"/>
      <c r="L45"/>
      <c r="M45"/>
      <c r="N45"/>
      <c r="O45" s="56"/>
      <c r="P45" s="56"/>
      <c r="Q45" s="56"/>
      <c r="R45" s="56"/>
    </row>
    <row r="46" spans="2:18" ht="15.95" customHeight="1" x14ac:dyDescent="0.2">
      <c r="B46" s="11" t="s">
        <v>47</v>
      </c>
      <c r="C46" s="44">
        <v>13962211</v>
      </c>
      <c r="D46" s="44">
        <v>7815952</v>
      </c>
      <c r="E46" s="44">
        <v>7877483</v>
      </c>
      <c r="F46" s="44">
        <v>7601134</v>
      </c>
      <c r="G46" s="4" t="s">
        <v>41</v>
      </c>
      <c r="I46"/>
      <c r="J46"/>
      <c r="K46"/>
      <c r="L46"/>
      <c r="M46"/>
      <c r="N46"/>
      <c r="O46" s="56"/>
      <c r="P46" s="56"/>
      <c r="Q46" s="56"/>
      <c r="R46" s="56"/>
    </row>
    <row r="47" spans="2:18" ht="15.95" customHeight="1" x14ac:dyDescent="0.2">
      <c r="B47" s="11" t="s">
        <v>23</v>
      </c>
      <c r="C47" s="44">
        <v>3841876</v>
      </c>
      <c r="D47" s="44">
        <v>5044340</v>
      </c>
      <c r="E47" s="44">
        <v>5900282</v>
      </c>
      <c r="F47" s="44">
        <v>5658437</v>
      </c>
      <c r="G47" s="4" t="s">
        <v>6</v>
      </c>
      <c r="I47"/>
      <c r="J47"/>
      <c r="K47"/>
      <c r="L47"/>
      <c r="M47"/>
      <c r="N47"/>
      <c r="O47" s="56"/>
      <c r="P47" s="56"/>
      <c r="Q47" s="56"/>
      <c r="R47" s="56"/>
    </row>
    <row r="48" spans="2:18" ht="15.95" customHeight="1" x14ac:dyDescent="0.2">
      <c r="B48" s="11" t="s">
        <v>24</v>
      </c>
      <c r="C48" s="44">
        <v>0</v>
      </c>
      <c r="D48" s="44">
        <v>27213</v>
      </c>
      <c r="E48" s="44">
        <v>16252</v>
      </c>
      <c r="F48" s="44">
        <v>16252</v>
      </c>
      <c r="G48" s="4" t="s">
        <v>7</v>
      </c>
      <c r="I48"/>
      <c r="J48"/>
      <c r="K48"/>
      <c r="L48"/>
      <c r="M48"/>
      <c r="N48"/>
      <c r="O48" s="56"/>
      <c r="P48" s="56"/>
      <c r="Q48" s="56"/>
      <c r="R48" s="56"/>
    </row>
    <row r="49" spans="1:18" ht="15.95" customHeight="1" x14ac:dyDescent="0.2">
      <c r="B49" s="11" t="s">
        <v>25</v>
      </c>
      <c r="C49" s="44">
        <v>1600000</v>
      </c>
      <c r="D49" s="44">
        <v>1600000</v>
      </c>
      <c r="E49" s="44">
        <v>5336582</v>
      </c>
      <c r="F49" s="44">
        <v>5336582</v>
      </c>
      <c r="G49" s="4" t="s">
        <v>95</v>
      </c>
      <c r="I49"/>
      <c r="J49"/>
      <c r="K49"/>
      <c r="L49"/>
      <c r="M49"/>
      <c r="N49"/>
      <c r="O49" s="56"/>
      <c r="P49" s="56"/>
      <c r="Q49" s="56"/>
      <c r="R49" s="56"/>
    </row>
    <row r="50" spans="1:18" ht="15.95" customHeight="1" x14ac:dyDescent="0.2">
      <c r="B50" s="11" t="s">
        <v>26</v>
      </c>
      <c r="C50" s="44">
        <v>120704</v>
      </c>
      <c r="D50" s="44">
        <v>79776</v>
      </c>
      <c r="E50" s="44">
        <v>0</v>
      </c>
      <c r="F50" s="44">
        <v>0</v>
      </c>
      <c r="G50" s="4" t="s">
        <v>8</v>
      </c>
      <c r="I50"/>
      <c r="J50"/>
      <c r="K50"/>
      <c r="L50"/>
      <c r="M50"/>
      <c r="N50"/>
      <c r="O50" s="56"/>
      <c r="P50" s="56"/>
      <c r="Q50" s="56"/>
      <c r="R50" s="56"/>
    </row>
    <row r="51" spans="1:18" ht="15.95" customHeight="1" x14ac:dyDescent="0.2">
      <c r="B51" s="11" t="s">
        <v>27</v>
      </c>
      <c r="C51" s="44">
        <v>0</v>
      </c>
      <c r="D51" s="44">
        <v>0</v>
      </c>
      <c r="E51" s="44">
        <v>0</v>
      </c>
      <c r="F51" s="44">
        <v>0</v>
      </c>
      <c r="G51" s="4" t="s">
        <v>9</v>
      </c>
      <c r="I51"/>
      <c r="J51"/>
      <c r="K51"/>
      <c r="L51"/>
      <c r="M51"/>
      <c r="N51"/>
      <c r="O51" s="56"/>
      <c r="P51" s="56"/>
      <c r="Q51" s="56"/>
      <c r="R51" s="56"/>
    </row>
    <row r="52" spans="1:18" ht="15.95" customHeight="1" x14ac:dyDescent="0.2">
      <c r="B52" s="11" t="s">
        <v>193</v>
      </c>
      <c r="C52" s="44">
        <v>0</v>
      </c>
      <c r="D52" s="44">
        <v>673801</v>
      </c>
      <c r="E52" s="44">
        <v>2838401</v>
      </c>
      <c r="F52" s="44">
        <v>3248401</v>
      </c>
      <c r="G52" s="4" t="s">
        <v>189</v>
      </c>
      <c r="I52"/>
      <c r="J52"/>
      <c r="K52"/>
      <c r="L52"/>
      <c r="M52"/>
      <c r="N52"/>
      <c r="O52" s="56"/>
      <c r="P52" s="56"/>
      <c r="Q52" s="56"/>
      <c r="R52" s="56"/>
    </row>
    <row r="53" spans="1:18" ht="15.95" customHeight="1" x14ac:dyDescent="0.2">
      <c r="B53" s="11" t="s">
        <v>194</v>
      </c>
      <c r="C53" s="44">
        <v>0</v>
      </c>
      <c r="D53" s="44">
        <v>0</v>
      </c>
      <c r="E53" s="44">
        <v>0</v>
      </c>
      <c r="F53" s="44">
        <v>0</v>
      </c>
      <c r="G53" s="4" t="s">
        <v>190</v>
      </c>
      <c r="I53"/>
      <c r="J53"/>
      <c r="K53"/>
      <c r="L53"/>
      <c r="M53"/>
      <c r="N53"/>
      <c r="O53" s="56"/>
      <c r="P53" s="56"/>
      <c r="Q53" s="56"/>
      <c r="R53" s="56"/>
    </row>
    <row r="54" spans="1:18" ht="15.95" customHeight="1" x14ac:dyDescent="0.2">
      <c r="B54" s="11" t="s">
        <v>28</v>
      </c>
      <c r="C54" s="44">
        <v>-1039764</v>
      </c>
      <c r="D54" s="44">
        <v>-955511</v>
      </c>
      <c r="E54" s="44">
        <v>-427831</v>
      </c>
      <c r="F54" s="44">
        <v>-415652</v>
      </c>
      <c r="G54" s="4" t="s">
        <v>191</v>
      </c>
      <c r="I54"/>
      <c r="J54"/>
      <c r="K54"/>
      <c r="L54"/>
      <c r="M54"/>
      <c r="N54"/>
      <c r="O54" s="56"/>
      <c r="P54" s="56"/>
      <c r="Q54" s="56"/>
      <c r="R54" s="56"/>
    </row>
    <row r="55" spans="1:18" ht="15.95" customHeight="1" x14ac:dyDescent="0.2">
      <c r="B55" s="11" t="s">
        <v>30</v>
      </c>
      <c r="C55" s="44">
        <v>-30460132</v>
      </c>
      <c r="D55" s="44">
        <v>-6822944</v>
      </c>
      <c r="E55" s="44">
        <v>-5576983</v>
      </c>
      <c r="F55" s="44">
        <v>-3023812</v>
      </c>
      <c r="G55" s="4" t="s">
        <v>96</v>
      </c>
      <c r="I55"/>
      <c r="J55"/>
      <c r="K55"/>
      <c r="L55"/>
      <c r="M55"/>
      <c r="N55"/>
      <c r="O55" s="56"/>
      <c r="P55" s="56"/>
      <c r="Q55" s="56"/>
      <c r="R55" s="56"/>
    </row>
    <row r="56" spans="1:18" ht="15.95" customHeight="1" x14ac:dyDescent="0.2">
      <c r="A56" s="58"/>
      <c r="B56" s="11" t="s">
        <v>29</v>
      </c>
      <c r="C56" s="44">
        <v>131068513</v>
      </c>
      <c r="D56" s="44">
        <v>70497653</v>
      </c>
      <c r="E56" s="44">
        <v>78999212</v>
      </c>
      <c r="F56" s="44">
        <v>81456368</v>
      </c>
      <c r="G56" s="4" t="s">
        <v>11</v>
      </c>
      <c r="I56"/>
      <c r="J56"/>
      <c r="K56"/>
      <c r="L56"/>
      <c r="M56"/>
      <c r="N56"/>
      <c r="O56" s="56"/>
      <c r="P56" s="56"/>
      <c r="Q56" s="56"/>
      <c r="R56" s="56"/>
    </row>
    <row r="57" spans="1:18" ht="15.95" customHeight="1" x14ac:dyDescent="0.2">
      <c r="B57" s="18" t="s">
        <v>195</v>
      </c>
      <c r="C57" s="44">
        <v>0</v>
      </c>
      <c r="D57" s="44">
        <v>0</v>
      </c>
      <c r="E57" s="44">
        <v>0</v>
      </c>
      <c r="F57" s="44">
        <v>0</v>
      </c>
      <c r="G57" s="50" t="s">
        <v>192</v>
      </c>
      <c r="I57"/>
      <c r="J57"/>
      <c r="K57"/>
      <c r="L57"/>
      <c r="M57"/>
      <c r="N57"/>
      <c r="O57" s="56"/>
      <c r="P57" s="56"/>
      <c r="Q57" s="56"/>
      <c r="R57" s="56"/>
    </row>
    <row r="58" spans="1:18" ht="15.95" customHeight="1" x14ac:dyDescent="0.2">
      <c r="B58" s="12" t="s">
        <v>48</v>
      </c>
      <c r="C58" s="36">
        <v>262933827</v>
      </c>
      <c r="D58" s="36">
        <v>126781412</v>
      </c>
      <c r="E58" s="36">
        <v>129344547</v>
      </c>
      <c r="F58" s="36">
        <v>125094638</v>
      </c>
      <c r="G58" s="5" t="s">
        <v>10</v>
      </c>
      <c r="I58"/>
      <c r="J58"/>
      <c r="K58"/>
      <c r="L58"/>
      <c r="M58"/>
      <c r="N58"/>
      <c r="O58" s="56"/>
      <c r="P58" s="56"/>
      <c r="Q58" s="56"/>
      <c r="R58" s="56"/>
    </row>
    <row r="59" spans="1:18" ht="15.95" customHeight="1" x14ac:dyDescent="0.2">
      <c r="B59" s="13"/>
      <c r="C59" s="37"/>
      <c r="D59" s="37"/>
      <c r="E59" s="37"/>
      <c r="F59" s="37"/>
      <c r="G59" s="45"/>
      <c r="I59"/>
      <c r="J59"/>
      <c r="K59"/>
      <c r="L59"/>
      <c r="M59"/>
      <c r="N59"/>
      <c r="O59" s="56"/>
      <c r="P59" s="56"/>
      <c r="Q59" s="56"/>
      <c r="R59" s="56"/>
    </row>
    <row r="60" spans="1:18" ht="15.95" customHeight="1" x14ac:dyDescent="0.2">
      <c r="B60" s="13"/>
      <c r="C60" s="37"/>
      <c r="D60" s="37"/>
      <c r="E60" s="37"/>
      <c r="F60" s="37"/>
      <c r="G60" s="45"/>
      <c r="I60"/>
      <c r="J60"/>
      <c r="K60"/>
      <c r="L60"/>
      <c r="M60"/>
      <c r="N60"/>
      <c r="O60" s="56"/>
      <c r="P60" s="56"/>
      <c r="Q60" s="56"/>
      <c r="R60" s="56"/>
    </row>
    <row r="61" spans="1:18" ht="15.95" customHeight="1" x14ac:dyDescent="0.2">
      <c r="B61" s="19" t="s">
        <v>31</v>
      </c>
      <c r="C61" s="38"/>
      <c r="D61" s="38"/>
      <c r="E61" s="38"/>
      <c r="F61" s="38"/>
      <c r="G61" s="22" t="s">
        <v>12</v>
      </c>
      <c r="I61"/>
      <c r="J61"/>
      <c r="K61"/>
      <c r="L61"/>
      <c r="M61"/>
      <c r="N61"/>
      <c r="O61" s="56"/>
      <c r="P61" s="56"/>
      <c r="Q61" s="56"/>
      <c r="R61" s="56"/>
    </row>
    <row r="62" spans="1:18" ht="15.95" customHeight="1" x14ac:dyDescent="0.2">
      <c r="B62" s="10" t="s">
        <v>165</v>
      </c>
      <c r="C62" s="52">
        <v>115730356</v>
      </c>
      <c r="D62" s="52">
        <v>60103657</v>
      </c>
      <c r="E62" s="52">
        <v>76061534</v>
      </c>
      <c r="F62" s="52">
        <v>77392284</v>
      </c>
      <c r="G62" s="3" t="s">
        <v>166</v>
      </c>
      <c r="I62"/>
      <c r="J62"/>
      <c r="K62"/>
      <c r="L62"/>
      <c r="M62"/>
      <c r="N62"/>
      <c r="O62" s="56"/>
      <c r="P62" s="56"/>
      <c r="Q62" s="56"/>
      <c r="R62" s="56"/>
    </row>
    <row r="63" spans="1:18" ht="15.95" customHeight="1" x14ac:dyDescent="0.2">
      <c r="B63" s="11" t="s">
        <v>167</v>
      </c>
      <c r="C63" s="44">
        <v>110972569</v>
      </c>
      <c r="D63" s="44">
        <v>53634188</v>
      </c>
      <c r="E63" s="44">
        <v>65171078</v>
      </c>
      <c r="F63" s="44">
        <v>63818156</v>
      </c>
      <c r="G63" s="4" t="s">
        <v>168</v>
      </c>
      <c r="I63"/>
      <c r="J63"/>
      <c r="K63"/>
      <c r="L63"/>
      <c r="M63"/>
      <c r="N63"/>
      <c r="O63" s="56"/>
      <c r="P63" s="56"/>
      <c r="Q63" s="56"/>
      <c r="R63" s="56"/>
    </row>
    <row r="64" spans="1:18" ht="15.95" customHeight="1" x14ac:dyDescent="0.2">
      <c r="B64" s="11" t="s">
        <v>78</v>
      </c>
      <c r="C64" s="44">
        <v>4757787</v>
      </c>
      <c r="D64" s="44">
        <v>6469469</v>
      </c>
      <c r="E64" s="44">
        <v>10890456</v>
      </c>
      <c r="F64" s="44">
        <v>13574128</v>
      </c>
      <c r="G64" s="4" t="s">
        <v>55</v>
      </c>
      <c r="I64"/>
      <c r="J64"/>
      <c r="K64"/>
      <c r="L64"/>
      <c r="M64"/>
      <c r="N64"/>
      <c r="O64" s="56"/>
      <c r="P64" s="56"/>
      <c r="Q64" s="56"/>
      <c r="R64" s="56"/>
    </row>
    <row r="65" spans="2:18" ht="15.95" customHeight="1" x14ac:dyDescent="0.2">
      <c r="B65" s="11" t="s">
        <v>169</v>
      </c>
      <c r="C65" s="44">
        <v>8642025</v>
      </c>
      <c r="D65" s="44">
        <v>5123607</v>
      </c>
      <c r="E65" s="44">
        <v>5751260</v>
      </c>
      <c r="F65" s="44">
        <v>5518075</v>
      </c>
      <c r="G65" s="4" t="s">
        <v>56</v>
      </c>
      <c r="I65"/>
      <c r="J65"/>
      <c r="K65"/>
      <c r="L65"/>
      <c r="M65"/>
      <c r="N65"/>
      <c r="O65" s="56"/>
      <c r="P65" s="56"/>
      <c r="Q65" s="56"/>
      <c r="R65" s="56"/>
    </row>
    <row r="66" spans="2:18" ht="15.95" customHeight="1" x14ac:dyDescent="0.2">
      <c r="B66" s="11" t="s">
        <v>170</v>
      </c>
      <c r="C66" s="44">
        <v>3344260</v>
      </c>
      <c r="D66" s="44">
        <v>3056269</v>
      </c>
      <c r="E66" s="44">
        <v>3251024</v>
      </c>
      <c r="F66" s="44">
        <v>3197422</v>
      </c>
      <c r="G66" s="4" t="s">
        <v>171</v>
      </c>
      <c r="I66"/>
      <c r="J66"/>
      <c r="K66"/>
      <c r="L66"/>
      <c r="M66"/>
      <c r="N66"/>
      <c r="O66" s="56"/>
      <c r="P66" s="56"/>
      <c r="Q66" s="56"/>
      <c r="R66" s="56"/>
    </row>
    <row r="67" spans="2:18" ht="15.95" customHeight="1" x14ac:dyDescent="0.2">
      <c r="B67" s="11" t="s">
        <v>172</v>
      </c>
      <c r="C67" s="44">
        <v>9849991</v>
      </c>
      <c r="D67" s="44">
        <v>4287906</v>
      </c>
      <c r="E67" s="44">
        <v>4126176</v>
      </c>
      <c r="F67" s="44">
        <v>4076231</v>
      </c>
      <c r="G67" s="4" t="s">
        <v>57</v>
      </c>
      <c r="I67"/>
      <c r="J67"/>
      <c r="K67"/>
      <c r="L67"/>
      <c r="M67"/>
      <c r="N67"/>
      <c r="O67" s="56"/>
      <c r="P67" s="56"/>
      <c r="Q67" s="56"/>
      <c r="R67" s="56"/>
    </row>
    <row r="68" spans="2:18" ht="15.95" customHeight="1" x14ac:dyDescent="0.2">
      <c r="B68" s="11" t="s">
        <v>73</v>
      </c>
      <c r="C68" s="44">
        <v>5729516</v>
      </c>
      <c r="D68" s="44">
        <v>1310611</v>
      </c>
      <c r="E68" s="44">
        <v>1079970</v>
      </c>
      <c r="F68" s="44">
        <v>901512</v>
      </c>
      <c r="G68" s="4" t="s">
        <v>58</v>
      </c>
      <c r="I68"/>
      <c r="J68"/>
      <c r="K68"/>
      <c r="L68"/>
      <c r="M68"/>
      <c r="N68"/>
      <c r="O68" s="56"/>
      <c r="P68" s="56"/>
      <c r="Q68" s="56"/>
      <c r="R68" s="56"/>
    </row>
    <row r="69" spans="2:18" ht="15.95" customHeight="1" x14ac:dyDescent="0.2">
      <c r="B69" s="11" t="s">
        <v>74</v>
      </c>
      <c r="C69" s="44">
        <v>-12958014</v>
      </c>
      <c r="D69" s="44">
        <v>-3021018</v>
      </c>
      <c r="E69" s="44">
        <v>808202</v>
      </c>
      <c r="F69" s="44">
        <v>3957119</v>
      </c>
      <c r="G69" s="4" t="s">
        <v>59</v>
      </c>
      <c r="I69"/>
      <c r="J69"/>
      <c r="K69"/>
      <c r="L69"/>
      <c r="M69"/>
      <c r="N69"/>
      <c r="O69" s="56"/>
      <c r="P69" s="56"/>
      <c r="Q69" s="56"/>
      <c r="R69" s="56"/>
    </row>
    <row r="70" spans="2:18" ht="15.95" customHeight="1" x14ac:dyDescent="0.2">
      <c r="B70" s="11" t="s">
        <v>75</v>
      </c>
      <c r="C70" s="44">
        <v>2478174</v>
      </c>
      <c r="D70" s="44">
        <v>2058033</v>
      </c>
      <c r="E70" s="44">
        <v>1659872</v>
      </c>
      <c r="F70" s="44">
        <v>2359893</v>
      </c>
      <c r="G70" s="4" t="s">
        <v>42</v>
      </c>
      <c r="I70"/>
      <c r="J70"/>
      <c r="K70"/>
      <c r="L70"/>
      <c r="M70"/>
      <c r="N70"/>
      <c r="O70" s="56"/>
      <c r="P70" s="56"/>
      <c r="Q70" s="56"/>
      <c r="R70" s="56"/>
    </row>
    <row r="71" spans="2:18" ht="15.95" customHeight="1" x14ac:dyDescent="0.2">
      <c r="B71" s="11" t="s">
        <v>76</v>
      </c>
      <c r="C71" s="44">
        <v>1192520</v>
      </c>
      <c r="D71" s="44">
        <v>56584</v>
      </c>
      <c r="E71" s="44">
        <v>225585</v>
      </c>
      <c r="F71" s="44">
        <v>502837</v>
      </c>
      <c r="G71" s="4" t="s">
        <v>43</v>
      </c>
      <c r="I71"/>
      <c r="J71"/>
      <c r="K71"/>
      <c r="L71"/>
      <c r="M71"/>
      <c r="N71"/>
      <c r="O71" s="56"/>
      <c r="P71" s="56"/>
      <c r="Q71" s="56"/>
      <c r="R71" s="56"/>
    </row>
    <row r="72" spans="2:18" ht="15.95" customHeight="1" x14ac:dyDescent="0.2">
      <c r="B72" s="11" t="s">
        <v>173</v>
      </c>
      <c r="C72" s="44">
        <v>-11672360</v>
      </c>
      <c r="D72" s="44">
        <v>-1019569</v>
      </c>
      <c r="E72" s="44">
        <v>2242489</v>
      </c>
      <c r="F72" s="44">
        <v>5814175</v>
      </c>
      <c r="G72" s="4" t="s">
        <v>60</v>
      </c>
      <c r="I72"/>
      <c r="J72"/>
      <c r="K72"/>
      <c r="L72"/>
      <c r="M72"/>
      <c r="N72"/>
      <c r="O72" s="56"/>
      <c r="P72" s="56"/>
      <c r="Q72" s="56"/>
      <c r="R72" s="56"/>
    </row>
    <row r="73" spans="2:18" ht="15.95" customHeight="1" x14ac:dyDescent="0.2">
      <c r="B73" s="11" t="s">
        <v>77</v>
      </c>
      <c r="C73" s="44">
        <v>5940541</v>
      </c>
      <c r="D73" s="44">
        <v>1732904</v>
      </c>
      <c r="E73" s="44">
        <v>1007738</v>
      </c>
      <c r="F73" s="44">
        <v>988710</v>
      </c>
      <c r="G73" s="4" t="s">
        <v>61</v>
      </c>
      <c r="I73"/>
      <c r="J73"/>
      <c r="K73"/>
      <c r="L73"/>
      <c r="M73"/>
      <c r="N73"/>
      <c r="O73" s="56"/>
      <c r="P73" s="56"/>
      <c r="Q73" s="56"/>
      <c r="R73" s="56"/>
    </row>
    <row r="74" spans="2:18" ht="15.95" customHeight="1" x14ac:dyDescent="0.2">
      <c r="B74" s="11" t="s">
        <v>110</v>
      </c>
      <c r="C74" s="44">
        <v>-17612901</v>
      </c>
      <c r="D74" s="44">
        <v>-2752473</v>
      </c>
      <c r="E74" s="44">
        <v>1234751</v>
      </c>
      <c r="F74" s="44">
        <v>4825465</v>
      </c>
      <c r="G74" s="6" t="s">
        <v>119</v>
      </c>
      <c r="I74"/>
      <c r="J74"/>
      <c r="K74"/>
      <c r="L74"/>
      <c r="M74"/>
      <c r="N74"/>
      <c r="O74" s="56"/>
      <c r="P74" s="56"/>
      <c r="Q74" s="56"/>
      <c r="R74" s="56"/>
    </row>
    <row r="75" spans="2:18" ht="15.95" customHeight="1" x14ac:dyDescent="0.2">
      <c r="B75" s="11" t="s">
        <v>79</v>
      </c>
      <c r="C75" s="44">
        <v>10649</v>
      </c>
      <c r="D75" s="44">
        <v>151319</v>
      </c>
      <c r="E75" s="44">
        <v>326332</v>
      </c>
      <c r="F75" s="44">
        <v>251048</v>
      </c>
      <c r="G75" s="6" t="s">
        <v>111</v>
      </c>
      <c r="I75"/>
      <c r="J75"/>
      <c r="K75"/>
      <c r="L75"/>
      <c r="M75"/>
      <c r="N75"/>
      <c r="O75" s="56"/>
      <c r="P75" s="56"/>
      <c r="Q75" s="56"/>
      <c r="R75" s="56"/>
    </row>
    <row r="76" spans="2:18" ht="15.95" customHeight="1" x14ac:dyDescent="0.2">
      <c r="B76" s="11" t="s">
        <v>112</v>
      </c>
      <c r="C76" s="44">
        <v>3394</v>
      </c>
      <c r="D76" s="44">
        <v>54291</v>
      </c>
      <c r="E76" s="44">
        <v>29</v>
      </c>
      <c r="F76" s="44">
        <v>2009</v>
      </c>
      <c r="G76" s="6" t="s">
        <v>113</v>
      </c>
      <c r="I76"/>
      <c r="J76"/>
      <c r="K76"/>
      <c r="L76"/>
      <c r="M76"/>
      <c r="N76"/>
      <c r="O76" s="56"/>
      <c r="P76" s="56"/>
      <c r="Q76" s="56"/>
      <c r="R76" s="56"/>
    </row>
    <row r="77" spans="2:18" ht="15.95" customHeight="1" x14ac:dyDescent="0.2">
      <c r="B77" s="11" t="s">
        <v>114</v>
      </c>
      <c r="C77" s="44">
        <v>0</v>
      </c>
      <c r="D77" s="44">
        <v>0</v>
      </c>
      <c r="E77" s="44">
        <v>0</v>
      </c>
      <c r="F77" s="44">
        <v>0</v>
      </c>
      <c r="G77" s="6" t="s">
        <v>97</v>
      </c>
      <c r="I77"/>
      <c r="J77"/>
      <c r="K77"/>
      <c r="L77"/>
      <c r="M77"/>
      <c r="N77"/>
      <c r="O77" s="56"/>
      <c r="P77" s="56"/>
      <c r="Q77" s="56"/>
      <c r="R77" s="56"/>
    </row>
    <row r="78" spans="2:18" ht="15.95" customHeight="1" x14ac:dyDescent="0.2">
      <c r="B78" s="11" t="s">
        <v>115</v>
      </c>
      <c r="C78" s="44">
        <v>24272</v>
      </c>
      <c r="D78" s="44">
        <v>61329</v>
      </c>
      <c r="E78" s="44">
        <v>65578</v>
      </c>
      <c r="F78" s="44">
        <v>34233</v>
      </c>
      <c r="G78" s="6" t="s">
        <v>116</v>
      </c>
      <c r="I78"/>
      <c r="J78"/>
      <c r="K78"/>
      <c r="L78"/>
      <c r="M78"/>
      <c r="N78"/>
      <c r="O78" s="56"/>
      <c r="P78" s="56"/>
      <c r="Q78" s="56"/>
      <c r="R78" s="56"/>
    </row>
    <row r="79" spans="2:18" ht="15.95" customHeight="1" x14ac:dyDescent="0.2">
      <c r="B79" s="11" t="s">
        <v>106</v>
      </c>
      <c r="C79" s="44">
        <v>-17651216</v>
      </c>
      <c r="D79" s="44">
        <v>-3019412</v>
      </c>
      <c r="E79" s="44">
        <v>842812</v>
      </c>
      <c r="F79" s="44">
        <v>4538175</v>
      </c>
      <c r="G79" s="6" t="s">
        <v>105</v>
      </c>
      <c r="I79"/>
      <c r="J79"/>
      <c r="K79"/>
      <c r="L79"/>
      <c r="M79"/>
      <c r="N79"/>
      <c r="O79" s="56"/>
      <c r="P79" s="56"/>
      <c r="Q79" s="56"/>
      <c r="R79" s="56"/>
    </row>
    <row r="80" spans="2:18" ht="15.95" customHeight="1" x14ac:dyDescent="0.2">
      <c r="B80" s="11" t="s">
        <v>195</v>
      </c>
      <c r="C80" s="44">
        <v>0</v>
      </c>
      <c r="D80" s="44">
        <v>0</v>
      </c>
      <c r="E80" s="44">
        <v>0</v>
      </c>
      <c r="F80" s="44">
        <v>7773</v>
      </c>
      <c r="G80" s="6" t="s">
        <v>192</v>
      </c>
      <c r="I80"/>
      <c r="J80"/>
      <c r="K80"/>
      <c r="L80"/>
      <c r="M80"/>
      <c r="N80"/>
      <c r="O80" s="56"/>
      <c r="P80" s="56"/>
      <c r="Q80" s="56"/>
      <c r="R80" s="56"/>
    </row>
    <row r="81" spans="1:18" ht="15.95" customHeight="1" x14ac:dyDescent="0.2">
      <c r="A81" s="58"/>
      <c r="B81" s="12" t="s">
        <v>117</v>
      </c>
      <c r="C81" s="36">
        <v>-17651216</v>
      </c>
      <c r="D81" s="36">
        <v>-3019412</v>
      </c>
      <c r="E81" s="36">
        <v>842812</v>
      </c>
      <c r="F81" s="36">
        <v>4530402</v>
      </c>
      <c r="G81" s="7" t="s">
        <v>118</v>
      </c>
      <c r="I81"/>
      <c r="J81"/>
      <c r="K81"/>
      <c r="L81"/>
      <c r="M81"/>
      <c r="N81"/>
      <c r="O81" s="56"/>
      <c r="P81" s="56"/>
      <c r="Q81" s="56"/>
      <c r="R81" s="56"/>
    </row>
    <row r="82" spans="1:18" ht="15.95" customHeight="1" x14ac:dyDescent="0.2">
      <c r="B82" s="13"/>
      <c r="C82" s="37"/>
      <c r="D82" s="37"/>
      <c r="E82" s="37"/>
      <c r="F82" s="37"/>
      <c r="G82" s="45"/>
      <c r="I82"/>
      <c r="J82"/>
      <c r="K82"/>
      <c r="L82"/>
      <c r="M82"/>
      <c r="N82"/>
      <c r="O82" s="56"/>
      <c r="P82" s="56"/>
      <c r="Q82" s="56"/>
      <c r="R82" s="56"/>
    </row>
    <row r="83" spans="1:18" ht="15.95" customHeight="1" x14ac:dyDescent="0.2">
      <c r="B83" s="13"/>
      <c r="C83" s="37"/>
      <c r="D83" s="37"/>
      <c r="E83" s="37"/>
      <c r="F83" s="37"/>
      <c r="G83" s="45"/>
      <c r="I83"/>
      <c r="J83"/>
      <c r="K83"/>
      <c r="L83"/>
      <c r="M83"/>
      <c r="N83"/>
      <c r="O83" s="56"/>
      <c r="P83" s="56"/>
      <c r="Q83" s="56"/>
      <c r="R83" s="56"/>
    </row>
    <row r="84" spans="1:18" ht="15.95" customHeight="1" x14ac:dyDescent="0.2">
      <c r="B84" s="19" t="s">
        <v>32</v>
      </c>
      <c r="C84" s="40"/>
      <c r="D84" s="40"/>
      <c r="E84" s="40"/>
      <c r="F84" s="40"/>
      <c r="G84" s="22" t="s">
        <v>17</v>
      </c>
      <c r="I84"/>
      <c r="J84"/>
      <c r="K84"/>
      <c r="L84"/>
      <c r="M84"/>
      <c r="N84"/>
      <c r="O84" s="56"/>
      <c r="P84" s="56"/>
      <c r="Q84" s="56"/>
      <c r="R84" s="56"/>
    </row>
    <row r="85" spans="1:18" ht="15.95" customHeight="1" x14ac:dyDescent="0.2">
      <c r="B85" s="10" t="s">
        <v>33</v>
      </c>
      <c r="C85" s="52">
        <v>-22763345</v>
      </c>
      <c r="D85" s="52">
        <v>1340724</v>
      </c>
      <c r="E85" s="52">
        <v>3558366</v>
      </c>
      <c r="F85" s="52">
        <v>2812397</v>
      </c>
      <c r="G85" s="3" t="s">
        <v>13</v>
      </c>
      <c r="I85"/>
      <c r="J85"/>
      <c r="K85"/>
      <c r="L85"/>
      <c r="M85"/>
      <c r="N85"/>
      <c r="O85" s="56"/>
      <c r="P85" s="56"/>
      <c r="Q85" s="56"/>
      <c r="R85" s="56"/>
    </row>
    <row r="86" spans="1:18" ht="15.95" customHeight="1" x14ac:dyDescent="0.2">
      <c r="A86" s="58"/>
      <c r="B86" s="11" t="s">
        <v>34</v>
      </c>
      <c r="C86" s="44">
        <v>6107397</v>
      </c>
      <c r="D86" s="44">
        <v>-3053652</v>
      </c>
      <c r="E86" s="44">
        <v>3581250</v>
      </c>
      <c r="F86" s="44">
        <v>8709162</v>
      </c>
      <c r="G86" s="4" t="s">
        <v>14</v>
      </c>
      <c r="I86"/>
      <c r="J86"/>
      <c r="K86"/>
      <c r="L86"/>
      <c r="M86"/>
      <c r="N86"/>
      <c r="O86" s="56"/>
      <c r="P86" s="56"/>
      <c r="Q86" s="56"/>
      <c r="R86" s="56"/>
    </row>
    <row r="87" spans="1:18" ht="15.95" customHeight="1" x14ac:dyDescent="0.2">
      <c r="B87" s="11" t="s">
        <v>35</v>
      </c>
      <c r="C87" s="44">
        <v>5109069</v>
      </c>
      <c r="D87" s="44">
        <v>-3870761</v>
      </c>
      <c r="E87" s="44">
        <v>-4012300</v>
      </c>
      <c r="F87" s="44">
        <v>-3471428</v>
      </c>
      <c r="G87" s="4" t="s">
        <v>15</v>
      </c>
      <c r="I87"/>
      <c r="J87"/>
      <c r="K87"/>
      <c r="L87"/>
      <c r="M87"/>
      <c r="N87"/>
      <c r="O87" s="56"/>
      <c r="P87" s="56"/>
      <c r="Q87" s="56"/>
      <c r="R87" s="56"/>
    </row>
    <row r="88" spans="1:18" ht="15.95" customHeight="1" x14ac:dyDescent="0.2">
      <c r="B88" s="11" t="s">
        <v>36</v>
      </c>
      <c r="C88" s="44">
        <v>-9405479</v>
      </c>
      <c r="D88" s="44">
        <v>5031767</v>
      </c>
      <c r="E88" s="44">
        <v>-1777809</v>
      </c>
      <c r="F88" s="44">
        <v>-4471498</v>
      </c>
      <c r="G88" s="4" t="s">
        <v>16</v>
      </c>
      <c r="I88"/>
      <c r="J88"/>
      <c r="K88"/>
      <c r="L88"/>
      <c r="M88"/>
      <c r="N88"/>
      <c r="O88" s="56"/>
      <c r="P88" s="56"/>
      <c r="Q88" s="56"/>
      <c r="R88" s="56"/>
    </row>
    <row r="89" spans="1:18" ht="15.95" customHeight="1" x14ac:dyDescent="0.2">
      <c r="B89" s="17" t="s">
        <v>37</v>
      </c>
      <c r="C89" s="36">
        <v>-20952358</v>
      </c>
      <c r="D89" s="36">
        <v>-551922</v>
      </c>
      <c r="E89" s="36">
        <v>1349507</v>
      </c>
      <c r="F89" s="36">
        <v>3578633</v>
      </c>
      <c r="G89" s="46" t="s">
        <v>98</v>
      </c>
      <c r="I89"/>
      <c r="J89"/>
      <c r="K89"/>
      <c r="L89"/>
      <c r="M89"/>
      <c r="N89"/>
      <c r="O89" s="56"/>
      <c r="P89" s="56"/>
      <c r="Q89" s="56"/>
      <c r="R89" s="56"/>
    </row>
    <row r="90" spans="1:18" ht="15.95" customHeight="1" x14ac:dyDescent="0.2">
      <c r="C90" s="56"/>
      <c r="D90" s="56"/>
    </row>
    <row r="91" spans="1:18" ht="15.95" customHeight="1" x14ac:dyDescent="0.2"/>
    <row r="92" spans="1:18" ht="15.95" customHeight="1" x14ac:dyDescent="0.2">
      <c r="B92" s="19" t="s">
        <v>120</v>
      </c>
      <c r="C92" s="20"/>
      <c r="D92" s="20"/>
      <c r="E92" s="20"/>
      <c r="F92" s="20"/>
      <c r="G92" s="22" t="s">
        <v>121</v>
      </c>
    </row>
    <row r="93" spans="1:18" ht="15.95" customHeight="1" x14ac:dyDescent="0.2">
      <c r="B93" s="10" t="s">
        <v>122</v>
      </c>
      <c r="C93" s="25">
        <f>+C6*100/C8</f>
        <v>19.53149591500231</v>
      </c>
      <c r="D93" s="25">
        <f>+D6*100/D8</f>
        <v>65.713996855869496</v>
      </c>
      <c r="E93" s="25">
        <f>+E6*100/E8</f>
        <v>37.965539984071711</v>
      </c>
      <c r="F93" s="25">
        <f>+F6*100/F8</f>
        <v>96.825568057987311</v>
      </c>
      <c r="G93" s="3" t="s">
        <v>123</v>
      </c>
    </row>
    <row r="94" spans="1:18" ht="15.95" customHeight="1" x14ac:dyDescent="0.2">
      <c r="B94" s="11" t="s">
        <v>124</v>
      </c>
      <c r="C94" s="26">
        <f>+C81/C8</f>
        <v>-0.12318953691643955</v>
      </c>
      <c r="D94" s="26">
        <f>+D81/D8</f>
        <v>-4.77796053958933E-2</v>
      </c>
      <c r="E94" s="26">
        <f>+E81/E8</f>
        <v>1.3370534661158067E-2</v>
      </c>
      <c r="F94" s="26">
        <f>+F81/F8</f>
        <v>7.1871184760041187E-2</v>
      </c>
      <c r="G94" s="4" t="s">
        <v>125</v>
      </c>
    </row>
    <row r="95" spans="1:18" ht="15.95" customHeight="1" x14ac:dyDescent="0.2">
      <c r="B95" s="11" t="s">
        <v>126</v>
      </c>
      <c r="C95" s="26">
        <f>+C52/C8</f>
        <v>0</v>
      </c>
      <c r="D95" s="26">
        <f>+D52/D8</f>
        <v>1.0662322960681848E-2</v>
      </c>
      <c r="E95" s="26">
        <f>+E52/E8</f>
        <v>4.5028949460574508E-2</v>
      </c>
      <c r="F95" s="26">
        <f>+F52/F8</f>
        <v>5.153326977290372E-2</v>
      </c>
      <c r="G95" s="4" t="s">
        <v>175</v>
      </c>
    </row>
    <row r="96" spans="1:18" ht="15.95" customHeight="1" x14ac:dyDescent="0.2">
      <c r="B96" s="11" t="s">
        <v>127</v>
      </c>
      <c r="C96" s="26">
        <f>+C56/C8</f>
        <v>0.91473977887961577</v>
      </c>
      <c r="D96" s="26">
        <f>+D56/D8</f>
        <v>1.1155648986215241</v>
      </c>
      <c r="E96" s="26">
        <f>+E56/E8</f>
        <v>1.2532589738282967</v>
      </c>
      <c r="F96" s="26">
        <f>+F56/F8</f>
        <v>1.2922397779291785</v>
      </c>
      <c r="G96" s="4" t="s">
        <v>176</v>
      </c>
    </row>
    <row r="97" spans="2:7" ht="15.95" customHeight="1" x14ac:dyDescent="0.2">
      <c r="B97" s="11" t="s">
        <v>128</v>
      </c>
      <c r="C97" s="26">
        <f>+C9/C81</f>
        <v>-5.5799077831238373</v>
      </c>
      <c r="D97" s="26">
        <f>+D9/D81</f>
        <v>-12.620722226711692</v>
      </c>
      <c r="E97" s="26">
        <f>+E9/E81</f>
        <v>60.164618230400137</v>
      </c>
      <c r="F97" s="26">
        <f>+F9/F81</f>
        <v>11.398825755418613</v>
      </c>
      <c r="G97" s="4" t="s">
        <v>129</v>
      </c>
    </row>
    <row r="98" spans="2:7" ht="15.95" customHeight="1" x14ac:dyDescent="0.2">
      <c r="B98" s="11" t="s">
        <v>130</v>
      </c>
      <c r="C98" s="26">
        <f>+C52*100/C9</f>
        <v>0</v>
      </c>
      <c r="D98" s="26">
        <f>+D52*100/D9</f>
        <v>1.7681742683646748</v>
      </c>
      <c r="E98" s="26">
        <f>+E52*100/E9</f>
        <v>5.5976001869020378</v>
      </c>
      <c r="F98" s="26">
        <f>+F52*100/F9</f>
        <v>6.2903205911133506</v>
      </c>
      <c r="G98" s="4" t="s">
        <v>131</v>
      </c>
    </row>
    <row r="99" spans="2:7" ht="15.95" customHeight="1" x14ac:dyDescent="0.2">
      <c r="B99" s="11" t="s">
        <v>132</v>
      </c>
      <c r="C99" s="26">
        <f>+C52*100/C81</f>
        <v>0</v>
      </c>
      <c r="D99" s="26">
        <f>+D52*100/D81</f>
        <v>-22.315636289449735</v>
      </c>
      <c r="E99" s="26">
        <f>+E52*100/E81</f>
        <v>336.77747825137754</v>
      </c>
      <c r="F99" s="26">
        <f>+F52*100/F81</f>
        <v>71.702268363822895</v>
      </c>
      <c r="G99" s="4" t="s">
        <v>133</v>
      </c>
    </row>
    <row r="100" spans="2:7" ht="15.95" customHeight="1" x14ac:dyDescent="0.2">
      <c r="B100" s="12" t="s">
        <v>134</v>
      </c>
      <c r="C100" s="27">
        <f>+C9/C56</f>
        <v>0.75145551960294232</v>
      </c>
      <c r="D100" s="27">
        <f>+D9/D56</f>
        <v>0.54054508935212353</v>
      </c>
      <c r="E100" s="27">
        <f>+E9/E56</f>
        <v>0.64187301285992571</v>
      </c>
      <c r="F100" s="27">
        <f>+F9/F56</f>
        <v>0.63397453468585785</v>
      </c>
      <c r="G100" s="5" t="s">
        <v>177</v>
      </c>
    </row>
    <row r="101" spans="2:7" ht="15.95" customHeight="1" x14ac:dyDescent="0.2">
      <c r="B101" s="28"/>
      <c r="C101" s="29"/>
      <c r="D101" s="29"/>
      <c r="E101" s="29"/>
      <c r="F101" s="29"/>
      <c r="G101" s="53"/>
    </row>
    <row r="102" spans="2:7" ht="15.95" customHeight="1" x14ac:dyDescent="0.2">
      <c r="B102" s="30" t="s">
        <v>135</v>
      </c>
      <c r="C102" s="31">
        <f>+C64*100/C62</f>
        <v>4.1110968327099933</v>
      </c>
      <c r="D102" s="31">
        <f>+D64*100/D62</f>
        <v>10.763852522318235</v>
      </c>
      <c r="E102" s="31">
        <f>+E64*100/E62</f>
        <v>14.317954723342813</v>
      </c>
      <c r="F102" s="31">
        <f>+F64*100/F62</f>
        <v>17.539381574524924</v>
      </c>
      <c r="G102" s="3" t="s">
        <v>178</v>
      </c>
    </row>
    <row r="103" spans="2:7" ht="15.95" customHeight="1" x14ac:dyDescent="0.2">
      <c r="B103" s="11" t="s">
        <v>136</v>
      </c>
      <c r="C103" s="32">
        <f>+C72*100/C62</f>
        <v>-10.085823982084701</v>
      </c>
      <c r="D103" s="32">
        <f>+D72*100/D62</f>
        <v>-1.6963510223679068</v>
      </c>
      <c r="E103" s="32">
        <f>+E72*100/E62</f>
        <v>2.9482563420295995</v>
      </c>
      <c r="F103" s="32">
        <f>+F72*100/F62</f>
        <v>7.5126029359722732</v>
      </c>
      <c r="G103" s="4" t="s">
        <v>179</v>
      </c>
    </row>
    <row r="104" spans="2:7" ht="15.95" customHeight="1" x14ac:dyDescent="0.2">
      <c r="B104" s="11" t="s">
        <v>137</v>
      </c>
      <c r="C104" s="32">
        <f>+C79*100/C62</f>
        <v>-15.252019098601926</v>
      </c>
      <c r="D104" s="32">
        <f>+D79*100/D62</f>
        <v>-5.0236743497987151</v>
      </c>
      <c r="E104" s="32">
        <f>+E79*100/E62</f>
        <v>1.1080660035071077</v>
      </c>
      <c r="F104" s="32">
        <f>+F79*100/F62</f>
        <v>5.8638597615235133</v>
      </c>
      <c r="G104" s="4" t="s">
        <v>180</v>
      </c>
    </row>
    <row r="105" spans="2:7" ht="15.95" customHeight="1" x14ac:dyDescent="0.2">
      <c r="B105" s="11" t="s">
        <v>138</v>
      </c>
      <c r="C105" s="32">
        <f>C79*100/C27</f>
        <v>-6.713178065141082</v>
      </c>
      <c r="D105" s="32">
        <f>D79*100/D27</f>
        <v>-2.3815888720343326</v>
      </c>
      <c r="E105" s="32">
        <f>E79*100/E27</f>
        <v>0.65160226661893983</v>
      </c>
      <c r="F105" s="32">
        <f>F79*100/F27</f>
        <v>3.6277933831184677</v>
      </c>
      <c r="G105" s="4" t="s">
        <v>139</v>
      </c>
    </row>
    <row r="106" spans="2:7" ht="15.95" customHeight="1" x14ac:dyDescent="0.2">
      <c r="B106" s="12" t="s">
        <v>140</v>
      </c>
      <c r="C106" s="33">
        <f>+C81*100/C56</f>
        <v>-13.467167358494407</v>
      </c>
      <c r="D106" s="33">
        <f>+D81*100/D56</f>
        <v>-4.28299648500355</v>
      </c>
      <c r="E106" s="33">
        <f>+E81*100/E56</f>
        <v>1.0668612745149915</v>
      </c>
      <c r="F106" s="33">
        <f>+F81*100/F56</f>
        <v>5.5617530111335185</v>
      </c>
      <c r="G106" s="5" t="s">
        <v>141</v>
      </c>
    </row>
    <row r="107" spans="2:7" ht="15.95" customHeight="1" x14ac:dyDescent="0.2">
      <c r="B107" s="28"/>
      <c r="C107" s="34"/>
      <c r="D107" s="34"/>
      <c r="E107" s="34"/>
      <c r="F107" s="34"/>
      <c r="G107" s="54"/>
    </row>
    <row r="108" spans="2:7" ht="15.95" customHeight="1" x14ac:dyDescent="0.2">
      <c r="B108" s="10" t="s">
        <v>142</v>
      </c>
      <c r="C108" s="25">
        <f>+C40*100/C27</f>
        <v>50.151521203850272</v>
      </c>
      <c r="D108" s="25">
        <f>+D40*100/D27</f>
        <v>44.394330455950438</v>
      </c>
      <c r="E108" s="25">
        <f>+E40*100/E27</f>
        <v>38.923430610491835</v>
      </c>
      <c r="F108" s="25">
        <f>+F40*100/F27</f>
        <v>34.884205028835851</v>
      </c>
      <c r="G108" s="3" t="s">
        <v>143</v>
      </c>
    </row>
    <row r="109" spans="2:7" ht="15.95" customHeight="1" x14ac:dyDescent="0.2">
      <c r="B109" s="11" t="s">
        <v>144</v>
      </c>
      <c r="C109" s="26">
        <f>+C56*100/C27</f>
        <v>49.848478796149728</v>
      </c>
      <c r="D109" s="26">
        <f>+D56*100/D27</f>
        <v>55.605669544049562</v>
      </c>
      <c r="E109" s="26">
        <f>+E56*100/E27</f>
        <v>61.076569389508165</v>
      </c>
      <c r="F109" s="26">
        <f>+F56*100/F27</f>
        <v>65.115794971164149</v>
      </c>
      <c r="G109" s="4" t="s">
        <v>145</v>
      </c>
    </row>
    <row r="110" spans="2:7" ht="15.95" customHeight="1" x14ac:dyDescent="0.2">
      <c r="B110" s="12" t="s">
        <v>146</v>
      </c>
      <c r="C110" s="27">
        <f>+C72/C73</f>
        <v>-1.9648648161842499</v>
      </c>
      <c r="D110" s="27">
        <f>+D72/D73</f>
        <v>-0.58835861651886079</v>
      </c>
      <c r="E110" s="27">
        <f>+E72/E73</f>
        <v>2.2252698618093194</v>
      </c>
      <c r="F110" s="27">
        <f>+F72/F73</f>
        <v>5.8805665968787615</v>
      </c>
      <c r="G110" s="5" t="s">
        <v>181</v>
      </c>
    </row>
    <row r="111" spans="2:7" ht="15.95" customHeight="1" x14ac:dyDescent="0.2">
      <c r="B111" s="35"/>
      <c r="C111" s="34"/>
      <c r="D111" s="34"/>
      <c r="E111" s="34"/>
      <c r="F111" s="34"/>
      <c r="G111" s="54"/>
    </row>
    <row r="112" spans="2:7" ht="15.95" customHeight="1" x14ac:dyDescent="0.2">
      <c r="B112" s="10" t="s">
        <v>147</v>
      </c>
      <c r="C112" s="25">
        <f>+C62/C27</f>
        <v>0.44015012187838426</v>
      </c>
      <c r="D112" s="25">
        <f>+D62/D27</f>
        <v>0.47407309992729851</v>
      </c>
      <c r="E112" s="25">
        <f>+E62/E27</f>
        <v>0.58805365795590903</v>
      </c>
      <c r="F112" s="25">
        <f>+F62/F27</f>
        <v>0.61866987456328859</v>
      </c>
      <c r="G112" s="3" t="s">
        <v>182</v>
      </c>
    </row>
    <row r="113" spans="2:7" ht="15.95" customHeight="1" x14ac:dyDescent="0.2">
      <c r="B113" s="11" t="s">
        <v>148</v>
      </c>
      <c r="C113" s="26">
        <f>+C62/C25</f>
        <v>1.2707730874125036</v>
      </c>
      <c r="D113" s="26">
        <f>+D62/D25</f>
        <v>1.4295454072464029</v>
      </c>
      <c r="E113" s="26">
        <f>+E62/E25</f>
        <v>1.7861317346798262</v>
      </c>
      <c r="F113" s="26">
        <f>+F62/F25</f>
        <v>1.8253811582448141</v>
      </c>
      <c r="G113" s="4" t="s">
        <v>183</v>
      </c>
    </row>
    <row r="114" spans="2:7" ht="15.95" customHeight="1" x14ac:dyDescent="0.2">
      <c r="B114" s="12" t="s">
        <v>149</v>
      </c>
      <c r="C114" s="27">
        <f>+C62/C117</f>
        <v>-4.5338641747323081</v>
      </c>
      <c r="D114" s="27">
        <f>+D62/D117</f>
        <v>-31.528530272366847</v>
      </c>
      <c r="E114" s="27">
        <f>+E62/E117</f>
        <v>12.980814006572194</v>
      </c>
      <c r="F114" s="27">
        <f>+F62/F117</f>
        <v>9.8122421573160672</v>
      </c>
      <c r="G114" s="5" t="s">
        <v>184</v>
      </c>
    </row>
    <row r="115" spans="2:7" ht="15.95" customHeight="1" x14ac:dyDescent="0.2">
      <c r="B115" s="28"/>
      <c r="C115" s="34"/>
      <c r="D115" s="34"/>
      <c r="E115" s="34"/>
      <c r="F115" s="34"/>
      <c r="G115" s="53"/>
    </row>
    <row r="116" spans="2:7" ht="15.95" customHeight="1" x14ac:dyDescent="0.2">
      <c r="B116" s="10" t="s">
        <v>150</v>
      </c>
      <c r="C116" s="55">
        <f>+C20/C36</f>
        <v>0.77489977961475798</v>
      </c>
      <c r="D116" s="55">
        <f>+D20/D36</f>
        <v>0.96560396337690313</v>
      </c>
      <c r="E116" s="55">
        <f>+E20/E36</f>
        <v>1.1165025543621492</v>
      </c>
      <c r="F116" s="55">
        <f>+F20/F36</f>
        <v>1.1812021211943895</v>
      </c>
      <c r="G116" s="3" t="s">
        <v>185</v>
      </c>
    </row>
    <row r="117" spans="2:7" ht="15.95" customHeight="1" x14ac:dyDescent="0.2">
      <c r="B117" s="12" t="s">
        <v>151</v>
      </c>
      <c r="C117" s="51">
        <f>+C20-C36</f>
        <v>-25525766</v>
      </c>
      <c r="D117" s="51">
        <f>+D20-D36</f>
        <v>-1906326</v>
      </c>
      <c r="E117" s="51">
        <f>+E20-E36</f>
        <v>5859535</v>
      </c>
      <c r="F117" s="51">
        <f>+F20-F36</f>
        <v>7887319</v>
      </c>
      <c r="G117" s="5" t="s">
        <v>186</v>
      </c>
    </row>
  </sheetData>
  <phoneticPr fontId="0" type="noConversion"/>
  <printOptions horizontalCentered="1"/>
  <pageMargins left="0.4" right="0.45" top="0.43" bottom="0.31" header="0.21" footer="0.19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Financial Data</vt:lpstr>
      <vt:lpstr>Sheet3</vt:lpstr>
    </vt:vector>
  </TitlesOfParts>
  <Company>ASE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Owner</cp:lastModifiedBy>
  <cp:lastPrinted>2007-11-30T22:34:10Z</cp:lastPrinted>
  <dcterms:created xsi:type="dcterms:W3CDTF">2003-07-09T06:36:55Z</dcterms:created>
  <dcterms:modified xsi:type="dcterms:W3CDTF">2020-11-22T08:05:15Z</dcterms:modified>
</cp:coreProperties>
</file>