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" yWindow="5172" windowWidth="17256" windowHeight="5232" tabRatio="601"/>
  </bookViews>
  <sheets>
    <sheet name="Financial Data" sheetId="2" r:id="rId1"/>
    <sheet name="Sheet3" sheetId="3" r:id="rId2"/>
  </sheets>
  <definedNames>
    <definedName name="_xlnm.Print_Area" localSheetId="0">'Financial Data'!$B$4:$G$91</definedName>
  </definedNames>
  <calcPr calcId="144525"/>
</workbook>
</file>

<file path=xl/calcChain.xml><?xml version="1.0" encoding="utf-8"?>
<calcChain xmlns="http://schemas.openxmlformats.org/spreadsheetml/2006/main">
  <c r="D93" i="2" l="1"/>
  <c r="E93" i="2"/>
  <c r="F93" i="2"/>
  <c r="D94" i="2"/>
  <c r="E94" i="2"/>
  <c r="F94" i="2"/>
  <c r="D95" i="2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2" i="2"/>
  <c r="E102" i="2"/>
  <c r="F102" i="2"/>
  <c r="D103" i="2"/>
  <c r="E103" i="2"/>
  <c r="F103" i="2"/>
  <c r="D104" i="2"/>
  <c r="E104" i="2"/>
  <c r="F104" i="2"/>
  <c r="D105" i="2"/>
  <c r="E105" i="2"/>
  <c r="F105" i="2"/>
  <c r="D106" i="2"/>
  <c r="E106" i="2"/>
  <c r="F106" i="2"/>
  <c r="D108" i="2"/>
  <c r="E108" i="2"/>
  <c r="F108" i="2"/>
  <c r="D109" i="2"/>
  <c r="E109" i="2"/>
  <c r="F109" i="2"/>
  <c r="D110" i="2"/>
  <c r="E110" i="2"/>
  <c r="F110" i="2"/>
  <c r="D112" i="2"/>
  <c r="E112" i="2"/>
  <c r="F112" i="2"/>
  <c r="D113" i="2"/>
  <c r="E113" i="2"/>
  <c r="F113" i="2"/>
  <c r="D116" i="2"/>
  <c r="E116" i="2"/>
  <c r="F116" i="2"/>
  <c r="D117" i="2"/>
  <c r="D114" i="2" s="1"/>
  <c r="E117" i="2"/>
  <c r="E114" i="2" s="1"/>
  <c r="F117" i="2"/>
  <c r="F114" i="2" s="1"/>
  <c r="C105" i="2"/>
  <c r="C106" i="2"/>
  <c r="C110" i="2"/>
  <c r="C93" i="2"/>
  <c r="C94" i="2"/>
  <c r="C95" i="2"/>
  <c r="C96" i="2"/>
  <c r="C97" i="2"/>
  <c r="C98" i="2"/>
  <c r="C99" i="2"/>
  <c r="C100" i="2"/>
  <c r="C102" i="2"/>
  <c r="C103" i="2"/>
  <c r="C104" i="2"/>
  <c r="C108" i="2"/>
  <c r="C109" i="2"/>
  <c r="C112" i="2"/>
  <c r="C113" i="2"/>
  <c r="C116" i="2"/>
  <c r="C117" i="2"/>
  <c r="C114" i="2" s="1"/>
</calcChain>
</file>

<file path=xl/sharedStrings.xml><?xml version="1.0" encoding="utf-8"?>
<sst xmlns="http://schemas.openxmlformats.org/spreadsheetml/2006/main" count="201" uniqueCount="199">
  <si>
    <t>عدد الأسهم المتداولة</t>
  </si>
  <si>
    <t>عدد العقود المنفذة</t>
  </si>
  <si>
    <t>( الموجودات (دينار</t>
  </si>
  <si>
    <t>المطلوبات وحقوق المساهمين</t>
  </si>
  <si>
    <t>( المطلوبات (دينار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</si>
  <si>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</si>
  <si>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</si>
  <si>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</si>
  <si>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</si>
  <si>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</si>
  <si>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</si>
  <si>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</si>
  <si>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</si>
  <si>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</si>
  <si>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</si>
  <si>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</si>
  <si>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</si>
  <si>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</si>
  <si>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</si>
  <si>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</si>
  <si>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>No. of Shares Traded</t>
  </si>
  <si>
    <t>No. of Transactions</t>
  </si>
  <si>
    <t>Assets(JD)</t>
  </si>
  <si>
    <t>Total Assets</t>
  </si>
  <si>
    <t>Liabilities(JD)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</si>
  <si>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</si>
  <si>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</si>
  <si>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</si>
  <si>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</si>
  <si>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</si>
  <si>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</si>
  <si>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</si>
  <si>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</si>
  <si>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</si>
  <si>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</si>
  <si>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</si>
  <si>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</si>
  <si>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</si>
  <si>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</si>
  <si>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</si>
  <si>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</si>
  <si>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Cash Balance (Ending)</t>
  </si>
  <si>
    <t>Shareholders Equity (JD)</t>
  </si>
  <si>
    <t>نقد في الصندوق ولدى البنوك</t>
  </si>
  <si>
    <t>ذمم مدينة بالصافي</t>
  </si>
  <si>
    <t xml:space="preserve">مجموع الموجودات الثابتة </t>
  </si>
  <si>
    <t xml:space="preserve">احتياطي إجباري </t>
  </si>
  <si>
    <t xml:space="preserve">التغير المتراكم في القيمةالعادلة </t>
  </si>
  <si>
    <t xml:space="preserve">ايرادات أخرى </t>
  </si>
  <si>
    <t xml:space="preserve">مصاريف أخرى </t>
  </si>
  <si>
    <t>Cash on Hand &amp; at Banks</t>
  </si>
  <si>
    <t>Total Fixed Assets</t>
  </si>
  <si>
    <t xml:space="preserve">Other Assets </t>
  </si>
  <si>
    <t>Compulsory Reserves</t>
  </si>
  <si>
    <t xml:space="preserve">Total Liabilities &amp; Shareholders Equity 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</si>
  <si>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</si>
  <si>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</si>
  <si>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</si>
  <si>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</si>
  <si>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</si>
  <si>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</si>
  <si>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إجمالي الربح من العمليات </t>
  </si>
  <si>
    <t xml:space="preserve">المصاريف الإدارية والعمومية 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</si>
  <si>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</si>
  <si>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</si>
  <si>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</si>
  <si>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</si>
  <si>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</si>
  <si>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Short Term Investments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</si>
  <si>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</si>
  <si>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</si>
  <si>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</si>
  <si>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</si>
  <si>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</si>
  <si>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</si>
  <si>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</si>
  <si>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</si>
  <si>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</si>
  <si>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</si>
  <si>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</si>
  <si>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Other Operating Expenses </t>
  </si>
  <si>
    <t>Net Operating Income</t>
  </si>
  <si>
    <t xml:space="preserve">Other Revenues </t>
  </si>
  <si>
    <t xml:space="preserve">Other Expenses </t>
  </si>
  <si>
    <t>Income Before Interest&amp; Tax</t>
  </si>
  <si>
    <t xml:space="preserve">Interest Expenses </t>
  </si>
  <si>
    <t xml:space="preserve">صافي المبيعات </t>
  </si>
  <si>
    <t xml:space="preserve">تكاليف المبيعات </t>
  </si>
  <si>
    <t xml:space="preserve">مصاريف البيع والتوزيع </t>
  </si>
  <si>
    <t xml:space="preserve">Cost of Goods Sold </t>
  </si>
  <si>
    <t>Gross Profit</t>
  </si>
  <si>
    <t xml:space="preserve">General and Administrative/ Expenses </t>
  </si>
  <si>
    <t>Income Tax (Period)</t>
  </si>
  <si>
    <t xml:space="preserve">Selling and Distrbution Expenses </t>
  </si>
  <si>
    <t>Value Traded (JD)</t>
  </si>
  <si>
    <t>(حجم التداول (دينار</t>
  </si>
  <si>
    <t>Market Capitalization (JD)</t>
  </si>
  <si>
    <t>(القيمة السوقية (دينار</t>
  </si>
  <si>
    <t>Account Receivables, Net</t>
  </si>
  <si>
    <t xml:space="preserve">إستثمارات قصيرة الأجل  </t>
  </si>
  <si>
    <t>Total Current Assets</t>
  </si>
  <si>
    <t>مجموع الموجودات المتداولة</t>
  </si>
  <si>
    <t>Fixed Assets,Net</t>
  </si>
  <si>
    <t xml:space="preserve">موجودات ثابتة - صافي بعد الإستهلاك </t>
  </si>
  <si>
    <t xml:space="preserve">موجودات أخرى </t>
  </si>
  <si>
    <t xml:space="preserve">مجموع الموجودات </t>
  </si>
  <si>
    <t>Liabilities &amp; Owners Equity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</si>
  <si>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</si>
  <si>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</si>
  <si>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</si>
  <si>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</si>
  <si>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مجموع المطلوبات</t>
  </si>
  <si>
    <t>(حقوق المساهمين (دينار</t>
  </si>
  <si>
    <t>Paid-in Capital</t>
  </si>
  <si>
    <t>علاوة اصدار</t>
  </si>
  <si>
    <t xml:space="preserve">أرباح ( خسائر) مدورة </t>
  </si>
  <si>
    <t>رسوم الجامعات والبحث العلمي وصندوق التعليم</t>
  </si>
  <si>
    <t>النقد وما في حكمه في نهاية السنة</t>
  </si>
  <si>
    <t>Sales, Net</t>
  </si>
  <si>
    <t>Depreciation (Period)</t>
  </si>
  <si>
    <t>بضاعة في المخازن</t>
  </si>
  <si>
    <t>Inventory</t>
  </si>
  <si>
    <t>أوراق قبض</t>
  </si>
  <si>
    <t>شيكات برسم التحصيل</t>
  </si>
  <si>
    <t>لوازم وقطع غيار</t>
  </si>
  <si>
    <t>أراضي</t>
  </si>
  <si>
    <t>Lands</t>
  </si>
  <si>
    <t>صافي الربح</t>
  </si>
  <si>
    <t>Net Income</t>
  </si>
  <si>
    <t>Post Dated Cheques</t>
  </si>
  <si>
    <t>Spare Parts</t>
  </si>
  <si>
    <t>Notes_Receivable</t>
  </si>
  <si>
    <t>Trading Information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</si>
  <si>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</si>
  <si>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</si>
  <si>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</si>
  <si>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</si>
  <si>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</si>
  <si>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</si>
  <si>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</si>
  <si>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</si>
  <si>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</si>
  <si>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</si>
  <si>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Printing &amp; Packaging Sector</t>
  </si>
  <si>
    <t>قطاع الطباعة والتغليف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</si>
  <si>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</si>
  <si>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</si>
  <si>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</si>
  <si>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</si>
  <si>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</si>
  <si>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</si>
  <si>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</si>
  <si>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 xml:space="preserve">الأرباح الموزعة للسهم الواحد (دينار) </t>
  </si>
  <si>
    <t>Book Value Per Share (JD)</t>
  </si>
  <si>
    <t xml:space="preserve">القيمة الدفترية للسهم الواحد (دينار) 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</si>
  <si>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</si>
  <si>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</si>
  <si>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</si>
  <si>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</si>
  <si>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</si>
  <si>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</si>
  <si>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</si>
  <si>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القيمة السوقية الى القيمة الدفترية (مرة)</t>
  </si>
  <si>
    <t>Gross Margin %</t>
  </si>
  <si>
    <t>اجمالي الربح من العمليات الى المبيعات %</t>
  </si>
  <si>
    <t>Margin Before Interest and Tax %</t>
  </si>
  <si>
    <t>صافي الربح قبل الفوائد والضريبة الى المبيعات %</t>
  </si>
  <si>
    <t xml:space="preserve">Profit Margin % </t>
  </si>
  <si>
    <t>صافي الربح الى المبيعات  %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</si>
  <si>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</si>
  <si>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</si>
  <si>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</si>
  <si>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</si>
  <si>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</si>
  <si>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</si>
  <si>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</si>
  <si>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</si>
  <si>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</si>
  <si>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 xml:space="preserve">معدل تغطية الفوائد ( مرة ) </t>
  </si>
  <si>
    <t>Total Assets Turnover (Times )</t>
  </si>
  <si>
    <t xml:space="preserve">معدل دوران الموجودات ( مرة) </t>
  </si>
  <si>
    <t>Fixed Assets Turnover (Times)</t>
  </si>
  <si>
    <t xml:space="preserve">معدل دوران الموجودات الثابتة ( مرة ) </t>
  </si>
  <si>
    <t>Working Capital Turnover (Times)</t>
  </si>
  <si>
    <t xml:space="preserve">معدل دوران رأس المال العامل ( مرة) </t>
  </si>
  <si>
    <t>Current Ratio (Times)</t>
  </si>
  <si>
    <t xml:space="preserve">نسبة التداول ( مرة ) </t>
  </si>
  <si>
    <t>Working Capital (JD)</t>
  </si>
  <si>
    <t xml:space="preserve">رأس المال العامل ( دينار) </t>
  </si>
  <si>
    <t>عدد الأسهم المدرجة</t>
  </si>
  <si>
    <t>No. of Listed Shares</t>
  </si>
  <si>
    <t>أرباح موزعة</t>
  </si>
  <si>
    <t>أسهم موزعة</t>
  </si>
  <si>
    <t>حقوق غير المسيطرين</t>
  </si>
  <si>
    <t>Non-controlling Interest</t>
  </si>
  <si>
    <t>Cash Dividends</t>
  </si>
  <si>
    <t>Stock Dividends</t>
  </si>
  <si>
    <t>معلومات التداول*</t>
  </si>
  <si>
    <t>*معلومات التداول لا تشمل الشركات التي تم نقلها إلى سوق الاوراق المالية غير المدرجة (OTC)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</si>
</sst>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sz val="12"/>
      <color indexed="62"/>
      <name val="Arabic Transparent"/>
      <charset val="178"/>
    </font>
    <font>
      <b/>
      <sz val="14"/>
      <color indexed="54"/>
      <name val="Arabic Transparent"/>
      <charset val="178"/>
    </font>
    <font>
      <b/>
      <sz val="14"/>
      <color indexed="54"/>
      <name val="Times New Roman"/>
      <family val="1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b/>
      <u/>
      <sz val="12"/>
      <color indexed="18"/>
      <name val="Times New Roman"/>
      <family val="1"/>
    </font>
    <font>
      <b/>
      <u/>
      <sz val="12"/>
      <color indexed="18"/>
      <name val="Arabic Transparent"/>
      <charset val="178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3" fillId="0" borderId="0" xfId="0" applyFont="1"/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2" fontId="4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2" fontId="4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4" fillId="0" borderId="6" xfId="0" applyFont="1" applyFill="1" applyBorder="1" applyAlignment="1">
      <alignment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14" fillId="0" borderId="0" xfId="0" applyFont="1" applyFill="1" applyBorder="1" applyAlignment="1">
      <alignment horizontal="right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U117"/>
  <sheetViews>
    <sheetView tabSelected="1" zoomScaleNormal="100" workbookViewId="0">
      <selection activeCell="G10" sqref="G10"/>
    </sheetView>
  </sheetViews>
  <sheetFormatPr defaultColWidth="9.109375" defaultRowHeight="15" x14ac:dyDescent="0.25"/>
  <cols>
    <col min="1" max="1" width="9.109375" style="1"/>
    <col min="2" max="2" width="52.5546875" style="11" bestFit="1" customWidth="1"/>
    <col min="3" max="4" width="16.44140625" style="11" customWidth="1"/>
    <col min="5" max="5" width="16.109375" style="9" bestFit="1" customWidth="1"/>
    <col min="6" max="6" width="16.109375" style="9" customWidth="1"/>
    <col min="7" max="7" width="42.6640625" style="22" bestFit="1" customWidth="1"/>
    <col min="8" max="47" width="9.109375" style="2"/>
    <col min="48" max="16384" width="9.109375" style="1"/>
  </cols>
  <sheetData>
    <row r="2" spans="2:7" ht="15.6" x14ac:dyDescent="0.3">
      <c r="B2" s="32" t="s">
        <v>143</v>
      </c>
      <c r="C2" s="32"/>
      <c r="D2" s="32"/>
      <c r="E2" s="32"/>
      <c r="F2" s="32"/>
      <c r="G2" s="33" t="s">
        <v>144</v>
      </c>
    </row>
    <row r="4" spans="2:7" ht="24.9" customHeight="1" x14ac:dyDescent="0.25">
      <c r="B4" s="26" t="s">
        <v>132</v>
      </c>
      <c r="C4" s="27">
        <v>2017</v>
      </c>
      <c r="D4" s="27">
        <v>2016</v>
      </c>
      <c r="E4" s="27">
        <v>2015</v>
      </c>
      <c r="F4" s="27">
        <v>2014</v>
      </c>
      <c r="G4" s="25" t="s">
        <v>197</v>
      </c>
    </row>
    <row r="5" spans="2:7" ht="20.100000000000001" customHeight="1" x14ac:dyDescent="0.25">
      <c r="B5" s="12" t="s">
        <v>94</v>
      </c>
      <c r="C5" s="49">
        <v>185692.55</v>
      </c>
      <c r="D5" s="49">
        <v>126972.36</v>
      </c>
      <c r="E5" s="49">
        <v>213869.68</v>
      </c>
      <c r="F5" s="49">
        <v>211100.31</v>
      </c>
      <c r="G5" s="3" t="s">
        <v>95</v>
      </c>
    </row>
    <row r="6" spans="2:7" ht="20.100000000000001" customHeight="1" x14ac:dyDescent="0.25">
      <c r="B6" s="13" t="s">
        <v>20</v>
      </c>
      <c r="C6" s="50">
        <v>59711</v>
      </c>
      <c r="D6" s="50">
        <v>61425</v>
      </c>
      <c r="E6" s="50">
        <v>139113</v>
      </c>
      <c r="F6" s="50">
        <v>164467</v>
      </c>
      <c r="G6" s="4" t="s">
        <v>0</v>
      </c>
    </row>
    <row r="7" spans="2:7" ht="20.100000000000001" customHeight="1" x14ac:dyDescent="0.25">
      <c r="B7" s="13" t="s">
        <v>21</v>
      </c>
      <c r="C7" s="50">
        <v>157</v>
      </c>
      <c r="D7" s="50">
        <v>197</v>
      </c>
      <c r="E7" s="50">
        <v>200</v>
      </c>
      <c r="F7" s="50">
        <v>186</v>
      </c>
      <c r="G7" s="4" t="s">
        <v>1</v>
      </c>
    </row>
    <row r="8" spans="2:7" ht="20.100000000000001" customHeight="1" x14ac:dyDescent="0.25">
      <c r="B8" s="13" t="s">
        <v>190</v>
      </c>
      <c r="C8" s="50">
        <v>3500000</v>
      </c>
      <c r="D8" s="50">
        <v>3500000</v>
      </c>
      <c r="E8" s="50">
        <v>5000000</v>
      </c>
      <c r="F8" s="50">
        <v>5000000</v>
      </c>
      <c r="G8" s="4" t="s">
        <v>189</v>
      </c>
    </row>
    <row r="9" spans="2:7" ht="20.100000000000001" customHeight="1" x14ac:dyDescent="0.25">
      <c r="B9" s="14" t="s">
        <v>96</v>
      </c>
      <c r="C9" s="51">
        <v>11375000</v>
      </c>
      <c r="D9" s="51">
        <v>9450000</v>
      </c>
      <c r="E9" s="51">
        <v>7750000</v>
      </c>
      <c r="F9" s="51">
        <v>7300000</v>
      </c>
      <c r="G9" s="5" t="s">
        <v>97</v>
      </c>
    </row>
    <row r="10" spans="2:7" ht="26.4" x14ac:dyDescent="0.25">
      <c r="B10" s="15"/>
      <c r="C10" s="52"/>
      <c r="D10" s="52"/>
      <c r="E10" s="52"/>
      <c r="F10" s="52"/>
      <c r="G10" s="56" t="s">
        <v>198</v>
      </c>
    </row>
    <row r="11" spans="2:7" ht="15.6" x14ac:dyDescent="0.25">
      <c r="C11" s="52"/>
      <c r="D11" s="52"/>
      <c r="E11" s="52"/>
      <c r="F11" s="52"/>
      <c r="G11" s="10"/>
    </row>
    <row r="12" spans="2:7" ht="24.9" customHeight="1" x14ac:dyDescent="0.25">
      <c r="B12" s="26" t="s">
        <v>22</v>
      </c>
      <c r="C12" s="53"/>
      <c r="D12" s="53"/>
      <c r="E12" s="53"/>
      <c r="F12" s="53"/>
      <c r="G12" s="29" t="s">
        <v>2</v>
      </c>
    </row>
    <row r="13" spans="2:7" ht="20.100000000000001" customHeight="1" x14ac:dyDescent="0.25">
      <c r="B13" s="12" t="s">
        <v>50</v>
      </c>
      <c r="C13" s="49">
        <v>1134331</v>
      </c>
      <c r="D13" s="49">
        <v>791555</v>
      </c>
      <c r="E13" s="49">
        <v>1299223</v>
      </c>
      <c r="F13" s="49">
        <v>319982</v>
      </c>
      <c r="G13" s="3" t="s">
        <v>43</v>
      </c>
    </row>
    <row r="14" spans="2:7" ht="20.100000000000001" customHeight="1" x14ac:dyDescent="0.25">
      <c r="B14" s="13" t="s">
        <v>98</v>
      </c>
      <c r="C14" s="50">
        <v>1495234</v>
      </c>
      <c r="D14" s="50">
        <v>1405937</v>
      </c>
      <c r="E14" s="50">
        <v>2429830</v>
      </c>
      <c r="F14" s="50">
        <v>2567495</v>
      </c>
      <c r="G14" s="7" t="s">
        <v>44</v>
      </c>
    </row>
    <row r="15" spans="2:7" ht="20.100000000000001" customHeight="1" x14ac:dyDescent="0.25">
      <c r="B15" s="13" t="s">
        <v>131</v>
      </c>
      <c r="C15" s="50">
        <v>0</v>
      </c>
      <c r="D15" s="50">
        <v>0</v>
      </c>
      <c r="E15" s="50"/>
      <c r="F15" s="50"/>
      <c r="G15" s="7" t="s">
        <v>122</v>
      </c>
    </row>
    <row r="16" spans="2:7" ht="20.100000000000001" customHeight="1" x14ac:dyDescent="0.25">
      <c r="B16" s="13" t="s">
        <v>129</v>
      </c>
      <c r="C16" s="50">
        <v>0</v>
      </c>
      <c r="D16" s="50">
        <v>0</v>
      </c>
      <c r="E16" s="50">
        <v>0</v>
      </c>
      <c r="F16" s="50">
        <v>0</v>
      </c>
      <c r="G16" s="7" t="s">
        <v>123</v>
      </c>
    </row>
    <row r="17" spans="2:7" ht="20.100000000000001" customHeight="1" x14ac:dyDescent="0.25">
      <c r="B17" s="18" t="s">
        <v>68</v>
      </c>
      <c r="C17" s="50">
        <v>0</v>
      </c>
      <c r="D17" s="50">
        <v>0</v>
      </c>
      <c r="E17" s="50">
        <v>0</v>
      </c>
      <c r="F17" s="50">
        <v>0</v>
      </c>
      <c r="G17" s="7" t="s">
        <v>99</v>
      </c>
    </row>
    <row r="18" spans="2:7" ht="20.100000000000001" customHeight="1" x14ac:dyDescent="0.25">
      <c r="B18" s="18" t="s">
        <v>121</v>
      </c>
      <c r="C18" s="50">
        <v>2923125</v>
      </c>
      <c r="D18" s="50">
        <v>3439441</v>
      </c>
      <c r="E18" s="50">
        <v>2773538</v>
      </c>
      <c r="F18" s="50">
        <v>3963730</v>
      </c>
      <c r="G18" s="7" t="s">
        <v>120</v>
      </c>
    </row>
    <row r="19" spans="2:7" ht="20.100000000000001" customHeight="1" x14ac:dyDescent="0.25">
      <c r="B19" s="18" t="s">
        <v>130</v>
      </c>
      <c r="C19" s="50">
        <v>0</v>
      </c>
      <c r="D19" s="50">
        <v>0</v>
      </c>
      <c r="E19" s="50">
        <v>0</v>
      </c>
      <c r="F19" s="50">
        <v>0</v>
      </c>
      <c r="G19" s="7" t="s">
        <v>124</v>
      </c>
    </row>
    <row r="20" spans="2:7" ht="20.100000000000001" customHeight="1" x14ac:dyDescent="0.25">
      <c r="B20" s="13" t="s">
        <v>100</v>
      </c>
      <c r="C20" s="50">
        <v>5552690</v>
      </c>
      <c r="D20" s="50">
        <v>5636933</v>
      </c>
      <c r="E20" s="50">
        <v>6502591</v>
      </c>
      <c r="F20" s="50">
        <v>6851207</v>
      </c>
      <c r="G20" s="7" t="s">
        <v>101</v>
      </c>
    </row>
    <row r="21" spans="2:7" ht="20.100000000000001" customHeight="1" x14ac:dyDescent="0.25">
      <c r="B21" s="13" t="s">
        <v>69</v>
      </c>
      <c r="C21" s="50">
        <v>0</v>
      </c>
      <c r="D21" s="50">
        <v>0</v>
      </c>
      <c r="E21" s="50">
        <v>0</v>
      </c>
      <c r="F21" s="50">
        <v>0</v>
      </c>
      <c r="G21" s="7" t="s">
        <v>55</v>
      </c>
    </row>
    <row r="22" spans="2:7" ht="20.100000000000001" customHeight="1" x14ac:dyDescent="0.25">
      <c r="B22" s="13" t="s">
        <v>102</v>
      </c>
      <c r="C22" s="50">
        <v>3610857</v>
      </c>
      <c r="D22" s="50">
        <v>3904363</v>
      </c>
      <c r="E22" s="50">
        <v>4037587</v>
      </c>
      <c r="F22" s="50">
        <v>3803888</v>
      </c>
      <c r="G22" s="7" t="s">
        <v>103</v>
      </c>
    </row>
    <row r="23" spans="2:7" ht="20.100000000000001" customHeight="1" x14ac:dyDescent="0.25">
      <c r="B23" s="13" t="s">
        <v>126</v>
      </c>
      <c r="C23" s="50">
        <v>0</v>
      </c>
      <c r="D23" s="50">
        <v>0</v>
      </c>
      <c r="E23" s="50">
        <v>0</v>
      </c>
      <c r="F23" s="50">
        <v>0</v>
      </c>
      <c r="G23" s="7" t="s">
        <v>125</v>
      </c>
    </row>
    <row r="24" spans="2:7" ht="20.100000000000001" customHeight="1" x14ac:dyDescent="0.25">
      <c r="B24" s="13" t="s">
        <v>70</v>
      </c>
      <c r="C24" s="50">
        <v>0</v>
      </c>
      <c r="D24" s="50">
        <v>44155</v>
      </c>
      <c r="E24" s="50">
        <v>3648</v>
      </c>
      <c r="F24" s="50">
        <v>410367</v>
      </c>
      <c r="G24" s="7" t="s">
        <v>56</v>
      </c>
    </row>
    <row r="25" spans="2:7" ht="20.100000000000001" customHeight="1" x14ac:dyDescent="0.25">
      <c r="B25" s="13" t="s">
        <v>51</v>
      </c>
      <c r="C25" s="50">
        <v>3610857</v>
      </c>
      <c r="D25" s="50">
        <v>3948518</v>
      </c>
      <c r="E25" s="50">
        <v>4041235</v>
      </c>
      <c r="F25" s="50">
        <v>4214255</v>
      </c>
      <c r="G25" s="7" t="s">
        <v>45</v>
      </c>
    </row>
    <row r="26" spans="2:7" ht="20.100000000000001" customHeight="1" x14ac:dyDescent="0.25">
      <c r="B26" s="13" t="s">
        <v>52</v>
      </c>
      <c r="C26" s="50">
        <v>0</v>
      </c>
      <c r="D26" s="50">
        <v>0</v>
      </c>
      <c r="E26" s="50">
        <v>0</v>
      </c>
      <c r="F26" s="50">
        <v>0</v>
      </c>
      <c r="G26" s="7" t="s">
        <v>104</v>
      </c>
    </row>
    <row r="27" spans="2:7" ht="20.100000000000001" customHeight="1" x14ac:dyDescent="0.25">
      <c r="B27" s="19" t="s">
        <v>23</v>
      </c>
      <c r="C27" s="51">
        <v>9163547</v>
      </c>
      <c r="D27" s="51">
        <v>9585451</v>
      </c>
      <c r="E27" s="51">
        <v>10543826</v>
      </c>
      <c r="F27" s="51">
        <v>11065462</v>
      </c>
      <c r="G27" s="20" t="s">
        <v>105</v>
      </c>
    </row>
    <row r="28" spans="2:7" ht="15.6" x14ac:dyDescent="0.25">
      <c r="C28" s="52"/>
      <c r="D28" s="52"/>
      <c r="E28" s="52"/>
      <c r="F28" s="52"/>
    </row>
    <row r="29" spans="2:7" ht="15.6" x14ac:dyDescent="0.25">
      <c r="C29" s="52"/>
      <c r="D29" s="52"/>
      <c r="E29" s="52"/>
      <c r="F29" s="52"/>
    </row>
    <row r="30" spans="2:7" ht="24.9" customHeight="1" x14ac:dyDescent="0.25">
      <c r="B30" s="30" t="s">
        <v>106</v>
      </c>
      <c r="C30" s="53"/>
      <c r="D30" s="53"/>
      <c r="E30" s="53"/>
      <c r="F30" s="53"/>
      <c r="G30" s="31" t="s">
        <v>3</v>
      </c>
    </row>
    <row r="31" spans="2:7" ht="24.9" customHeight="1" x14ac:dyDescent="0.25">
      <c r="B31" s="26" t="s">
        <v>24</v>
      </c>
      <c r="C31" s="53"/>
      <c r="D31" s="53"/>
      <c r="E31" s="53"/>
      <c r="F31" s="53"/>
      <c r="G31" s="29" t="s">
        <v>4</v>
      </c>
    </row>
    <row r="32" spans="2:7" ht="20.100000000000001" customHeight="1" x14ac:dyDescent="0.25">
      <c r="B32" s="12" t="s">
        <v>71</v>
      </c>
      <c r="C32" s="49">
        <v>1747540</v>
      </c>
      <c r="D32" s="49">
        <v>1889708</v>
      </c>
      <c r="E32" s="49">
        <v>2154404</v>
      </c>
      <c r="F32" s="49">
        <v>994167</v>
      </c>
      <c r="G32" s="6" t="s">
        <v>107</v>
      </c>
    </row>
    <row r="33" spans="2:7" ht="20.100000000000001" customHeight="1" x14ac:dyDescent="0.25">
      <c r="B33" s="13" t="s">
        <v>72</v>
      </c>
      <c r="C33" s="50">
        <v>138701</v>
      </c>
      <c r="D33" s="50">
        <v>504668</v>
      </c>
      <c r="E33" s="50">
        <v>117335</v>
      </c>
      <c r="F33" s="50">
        <v>482175</v>
      </c>
      <c r="G33" s="7" t="s">
        <v>108</v>
      </c>
    </row>
    <row r="34" spans="2:7" ht="20.100000000000001" customHeight="1" x14ac:dyDescent="0.25">
      <c r="B34" s="13" t="s">
        <v>73</v>
      </c>
      <c r="C34" s="50">
        <v>0</v>
      </c>
      <c r="D34" s="50">
        <v>0</v>
      </c>
      <c r="E34" s="50">
        <v>0</v>
      </c>
      <c r="F34" s="50">
        <v>0</v>
      </c>
      <c r="G34" s="7" t="s">
        <v>57</v>
      </c>
    </row>
    <row r="35" spans="2:7" ht="20.100000000000001" customHeight="1" x14ac:dyDescent="0.25">
      <c r="B35" s="13" t="s">
        <v>74</v>
      </c>
      <c r="C35" s="50">
        <v>0</v>
      </c>
      <c r="D35" s="50">
        <v>0</v>
      </c>
      <c r="E35" s="50">
        <v>177266</v>
      </c>
      <c r="F35" s="50">
        <v>0</v>
      </c>
      <c r="G35" s="7" t="s">
        <v>58</v>
      </c>
    </row>
    <row r="36" spans="2:7" ht="20.100000000000001" customHeight="1" x14ac:dyDescent="0.25">
      <c r="B36" s="13" t="s">
        <v>75</v>
      </c>
      <c r="C36" s="50">
        <v>2017441</v>
      </c>
      <c r="D36" s="50">
        <v>2463313</v>
      </c>
      <c r="E36" s="50">
        <v>2766443</v>
      </c>
      <c r="F36" s="50">
        <v>3076602</v>
      </c>
      <c r="G36" s="7" t="s">
        <v>59</v>
      </c>
    </row>
    <row r="37" spans="2:7" ht="20.100000000000001" customHeight="1" x14ac:dyDescent="0.25">
      <c r="B37" s="13" t="s">
        <v>76</v>
      </c>
      <c r="C37" s="50">
        <v>0</v>
      </c>
      <c r="D37" s="50">
        <v>0</v>
      </c>
      <c r="E37" s="50">
        <v>0</v>
      </c>
      <c r="F37" s="50">
        <v>177266</v>
      </c>
      <c r="G37" s="7" t="s">
        <v>109</v>
      </c>
    </row>
    <row r="38" spans="2:7" ht="20.100000000000001" customHeight="1" x14ac:dyDescent="0.25">
      <c r="B38" s="13" t="s">
        <v>79</v>
      </c>
      <c r="C38" s="50">
        <v>0</v>
      </c>
      <c r="D38" s="50">
        <v>0</v>
      </c>
      <c r="E38" s="50">
        <v>0</v>
      </c>
      <c r="F38" s="50">
        <v>0</v>
      </c>
      <c r="G38" s="7" t="s">
        <v>110</v>
      </c>
    </row>
    <row r="39" spans="2:7" ht="20.100000000000001" customHeight="1" x14ac:dyDescent="0.25">
      <c r="B39" s="13" t="s">
        <v>77</v>
      </c>
      <c r="C39" s="50">
        <v>470700</v>
      </c>
      <c r="D39" s="50">
        <v>405727</v>
      </c>
      <c r="E39" s="50">
        <v>347577</v>
      </c>
      <c r="F39" s="50">
        <v>418807</v>
      </c>
      <c r="G39" s="7" t="s">
        <v>60</v>
      </c>
    </row>
    <row r="40" spans="2:7" ht="20.100000000000001" customHeight="1" x14ac:dyDescent="0.25">
      <c r="B40" s="19" t="s">
        <v>78</v>
      </c>
      <c r="C40" s="51">
        <v>2488141</v>
      </c>
      <c r="D40" s="51">
        <v>2869040</v>
      </c>
      <c r="E40" s="51">
        <v>3114020</v>
      </c>
      <c r="F40" s="51">
        <v>3672675</v>
      </c>
      <c r="G40" s="20" t="s">
        <v>111</v>
      </c>
    </row>
    <row r="41" spans="2:7" ht="15.6" x14ac:dyDescent="0.25">
      <c r="B41" s="17"/>
      <c r="C41" s="54"/>
      <c r="D41" s="54"/>
      <c r="E41" s="54"/>
      <c r="F41" s="54"/>
      <c r="G41" s="21"/>
    </row>
    <row r="42" spans="2:7" ht="24.9" customHeight="1" x14ac:dyDescent="0.25">
      <c r="B42" s="26" t="s">
        <v>42</v>
      </c>
      <c r="C42" s="53"/>
      <c r="D42" s="53"/>
      <c r="E42" s="53"/>
      <c r="F42" s="53"/>
      <c r="G42" s="29" t="s">
        <v>112</v>
      </c>
    </row>
    <row r="43" spans="2:7" ht="20.100000000000001" customHeight="1" x14ac:dyDescent="0.25">
      <c r="B43" s="12" t="s">
        <v>25</v>
      </c>
      <c r="C43" s="49">
        <v>3500000</v>
      </c>
      <c r="D43" s="49">
        <v>3500000</v>
      </c>
      <c r="E43" s="49">
        <v>5000000</v>
      </c>
      <c r="F43" s="49">
        <v>5000000</v>
      </c>
      <c r="G43" s="6" t="s">
        <v>5</v>
      </c>
    </row>
    <row r="44" spans="2:7" ht="20.100000000000001" customHeight="1" x14ac:dyDescent="0.25">
      <c r="B44" s="13" t="s">
        <v>26</v>
      </c>
      <c r="C44" s="50">
        <v>3500000</v>
      </c>
      <c r="D44" s="50">
        <v>3500000</v>
      </c>
      <c r="E44" s="50">
        <v>5000000</v>
      </c>
      <c r="F44" s="50">
        <v>5000000</v>
      </c>
      <c r="G44" s="7" t="s">
        <v>6</v>
      </c>
    </row>
    <row r="45" spans="2:7" ht="20.100000000000001" customHeight="1" x14ac:dyDescent="0.25">
      <c r="B45" s="13" t="s">
        <v>113</v>
      </c>
      <c r="C45" s="50">
        <v>3500000</v>
      </c>
      <c r="D45" s="50">
        <v>3500000</v>
      </c>
      <c r="E45" s="50">
        <v>5000000</v>
      </c>
      <c r="F45" s="50">
        <v>5000000</v>
      </c>
      <c r="G45" s="7" t="s">
        <v>7</v>
      </c>
    </row>
    <row r="46" spans="2:7" ht="20.100000000000001" customHeight="1" x14ac:dyDescent="0.25">
      <c r="B46" s="13" t="s">
        <v>53</v>
      </c>
      <c r="C46" s="50">
        <v>996712</v>
      </c>
      <c r="D46" s="50">
        <v>996712</v>
      </c>
      <c r="E46" s="50">
        <v>996712</v>
      </c>
      <c r="F46" s="50">
        <v>937480</v>
      </c>
      <c r="G46" s="7" t="s">
        <v>46</v>
      </c>
    </row>
    <row r="47" spans="2:7" ht="20.100000000000001" customHeight="1" x14ac:dyDescent="0.25">
      <c r="B47" s="13" t="s">
        <v>27</v>
      </c>
      <c r="C47" s="50">
        <v>0</v>
      </c>
      <c r="D47" s="50">
        <v>0</v>
      </c>
      <c r="E47" s="50">
        <v>167564</v>
      </c>
      <c r="F47" s="50">
        <v>167564</v>
      </c>
      <c r="G47" s="7" t="s">
        <v>8</v>
      </c>
    </row>
    <row r="48" spans="2:7" ht="20.100000000000001" customHeight="1" x14ac:dyDescent="0.25">
      <c r="B48" s="13" t="s">
        <v>28</v>
      </c>
      <c r="C48" s="50">
        <v>0</v>
      </c>
      <c r="D48" s="50">
        <v>0</v>
      </c>
      <c r="E48" s="50">
        <v>0</v>
      </c>
      <c r="F48" s="50">
        <v>0</v>
      </c>
      <c r="G48" s="7" t="s">
        <v>9</v>
      </c>
    </row>
    <row r="49" spans="2:7" ht="20.100000000000001" customHeight="1" x14ac:dyDescent="0.25">
      <c r="B49" s="13" t="s">
        <v>29</v>
      </c>
      <c r="C49" s="50">
        <v>0</v>
      </c>
      <c r="D49" s="50">
        <v>0</v>
      </c>
      <c r="E49" s="50">
        <v>0</v>
      </c>
      <c r="F49" s="50">
        <v>0</v>
      </c>
      <c r="G49" s="7" t="s">
        <v>114</v>
      </c>
    </row>
    <row r="50" spans="2:7" ht="20.100000000000001" customHeight="1" x14ac:dyDescent="0.25">
      <c r="B50" s="13" t="s">
        <v>30</v>
      </c>
      <c r="C50" s="50">
        <v>0</v>
      </c>
      <c r="D50" s="50">
        <v>0</v>
      </c>
      <c r="E50" s="50">
        <v>0</v>
      </c>
      <c r="F50" s="50">
        <v>0</v>
      </c>
      <c r="G50" s="7" t="s">
        <v>10</v>
      </c>
    </row>
    <row r="51" spans="2:7" ht="20.100000000000001" customHeight="1" x14ac:dyDescent="0.25">
      <c r="B51" s="13" t="s">
        <v>31</v>
      </c>
      <c r="C51" s="50">
        <v>0</v>
      </c>
      <c r="D51" s="50">
        <v>0</v>
      </c>
      <c r="E51" s="50">
        <v>0</v>
      </c>
      <c r="F51" s="50">
        <v>0</v>
      </c>
      <c r="G51" s="7" t="s">
        <v>11</v>
      </c>
    </row>
    <row r="52" spans="2:7" ht="20.100000000000001" customHeight="1" x14ac:dyDescent="0.25">
      <c r="B52" s="13" t="s">
        <v>195</v>
      </c>
      <c r="C52" s="50">
        <v>800000</v>
      </c>
      <c r="D52" s="50">
        <v>800000</v>
      </c>
      <c r="E52" s="50">
        <v>0</v>
      </c>
      <c r="F52" s="50">
        <v>400000</v>
      </c>
      <c r="G52" s="7" t="s">
        <v>191</v>
      </c>
    </row>
    <row r="53" spans="2:7" ht="20.100000000000001" customHeight="1" x14ac:dyDescent="0.25">
      <c r="B53" s="13" t="s">
        <v>196</v>
      </c>
      <c r="C53" s="50">
        <v>0</v>
      </c>
      <c r="D53" s="50"/>
      <c r="E53" s="50"/>
      <c r="F53" s="50"/>
      <c r="G53" s="7" t="s">
        <v>192</v>
      </c>
    </row>
    <row r="54" spans="2:7" ht="20.100000000000001" customHeight="1" x14ac:dyDescent="0.25">
      <c r="B54" s="13" t="s">
        <v>32</v>
      </c>
      <c r="C54" s="50">
        <v>0</v>
      </c>
      <c r="D54" s="50">
        <v>0</v>
      </c>
      <c r="E54" s="50">
        <v>0</v>
      </c>
      <c r="F54" s="50">
        <v>0</v>
      </c>
      <c r="G54" s="7" t="s">
        <v>47</v>
      </c>
    </row>
    <row r="55" spans="2:7" ht="20.100000000000001" customHeight="1" x14ac:dyDescent="0.25">
      <c r="B55" s="13" t="s">
        <v>34</v>
      </c>
      <c r="C55" s="50">
        <v>1378694</v>
      </c>
      <c r="D55" s="50">
        <v>1419699</v>
      </c>
      <c r="E55" s="50">
        <v>1265530</v>
      </c>
      <c r="F55" s="50">
        <v>887743</v>
      </c>
      <c r="G55" s="7" t="s">
        <v>115</v>
      </c>
    </row>
    <row r="56" spans="2:7" ht="20.100000000000001" customHeight="1" x14ac:dyDescent="0.25">
      <c r="B56" s="13" t="s">
        <v>33</v>
      </c>
      <c r="C56" s="50">
        <v>6675406</v>
      </c>
      <c r="D56" s="50">
        <v>6716411</v>
      </c>
      <c r="E56" s="50">
        <v>7429806</v>
      </c>
      <c r="F56" s="50">
        <v>7392787</v>
      </c>
      <c r="G56" s="7" t="s">
        <v>13</v>
      </c>
    </row>
    <row r="57" spans="2:7" ht="20.100000000000001" customHeight="1" x14ac:dyDescent="0.25">
      <c r="B57" s="23" t="s">
        <v>194</v>
      </c>
      <c r="C57" s="50">
        <v>0</v>
      </c>
      <c r="D57" s="50">
        <v>0</v>
      </c>
      <c r="E57" s="50">
        <v>0</v>
      </c>
      <c r="F57" s="50">
        <v>0</v>
      </c>
      <c r="G57" s="24" t="s">
        <v>193</v>
      </c>
    </row>
    <row r="58" spans="2:7" ht="20.100000000000001" customHeight="1" x14ac:dyDescent="0.25">
      <c r="B58" s="14" t="s">
        <v>54</v>
      </c>
      <c r="C58" s="51">
        <v>9163547</v>
      </c>
      <c r="D58" s="51">
        <v>9585451</v>
      </c>
      <c r="E58" s="51">
        <v>10543826</v>
      </c>
      <c r="F58" s="51">
        <v>11065462</v>
      </c>
      <c r="G58" s="8" t="s">
        <v>12</v>
      </c>
    </row>
    <row r="59" spans="2:7" ht="15.6" x14ac:dyDescent="0.25">
      <c r="B59" s="15"/>
      <c r="C59" s="52"/>
      <c r="D59" s="52"/>
      <c r="E59" s="52"/>
      <c r="F59" s="52"/>
      <c r="G59" s="10"/>
    </row>
    <row r="60" spans="2:7" ht="15.6" x14ac:dyDescent="0.25">
      <c r="B60" s="15"/>
      <c r="C60" s="52"/>
      <c r="D60" s="52"/>
      <c r="E60" s="52"/>
      <c r="F60" s="52"/>
      <c r="G60" s="10"/>
    </row>
    <row r="61" spans="2:7" ht="24.9" customHeight="1" x14ac:dyDescent="0.25">
      <c r="B61" s="26" t="s">
        <v>35</v>
      </c>
      <c r="C61" s="53"/>
      <c r="D61" s="53"/>
      <c r="E61" s="53"/>
      <c r="F61" s="53"/>
      <c r="G61" s="29" t="s">
        <v>14</v>
      </c>
    </row>
    <row r="62" spans="2:7" ht="20.100000000000001" customHeight="1" x14ac:dyDescent="0.25">
      <c r="B62" s="12" t="s">
        <v>118</v>
      </c>
      <c r="C62" s="49">
        <v>9733729</v>
      </c>
      <c r="D62" s="49">
        <v>10214514</v>
      </c>
      <c r="E62" s="49">
        <v>10962928</v>
      </c>
      <c r="F62" s="49">
        <v>11220078</v>
      </c>
      <c r="G62" s="6" t="s">
        <v>86</v>
      </c>
    </row>
    <row r="63" spans="2:7" ht="20.100000000000001" customHeight="1" x14ac:dyDescent="0.25">
      <c r="B63" s="13" t="s">
        <v>89</v>
      </c>
      <c r="C63" s="50">
        <v>7875954</v>
      </c>
      <c r="D63" s="50">
        <v>8312581</v>
      </c>
      <c r="E63" s="50">
        <v>9314407</v>
      </c>
      <c r="F63" s="50">
        <v>9697341</v>
      </c>
      <c r="G63" s="7" t="s">
        <v>87</v>
      </c>
    </row>
    <row r="64" spans="2:7" ht="20.100000000000001" customHeight="1" x14ac:dyDescent="0.25">
      <c r="B64" s="13" t="s">
        <v>90</v>
      </c>
      <c r="C64" s="50">
        <v>1857775</v>
      </c>
      <c r="D64" s="50">
        <v>1901933</v>
      </c>
      <c r="E64" s="50">
        <v>1648521</v>
      </c>
      <c r="F64" s="50">
        <v>1522737</v>
      </c>
      <c r="G64" s="7" t="s">
        <v>61</v>
      </c>
    </row>
    <row r="65" spans="2:7" ht="20.100000000000001" customHeight="1" x14ac:dyDescent="0.25">
      <c r="B65" s="13" t="s">
        <v>91</v>
      </c>
      <c r="C65" s="50">
        <v>725710</v>
      </c>
      <c r="D65" s="50">
        <v>787962</v>
      </c>
      <c r="E65" s="50">
        <v>800400</v>
      </c>
      <c r="F65" s="50">
        <v>814625</v>
      </c>
      <c r="G65" s="7" t="s">
        <v>62</v>
      </c>
    </row>
    <row r="66" spans="2:7" ht="20.100000000000001" customHeight="1" x14ac:dyDescent="0.25">
      <c r="B66" s="13" t="s">
        <v>93</v>
      </c>
      <c r="C66" s="50">
        <v>161674</v>
      </c>
      <c r="D66" s="50">
        <v>181518</v>
      </c>
      <c r="E66" s="50">
        <v>190449</v>
      </c>
      <c r="F66" s="50">
        <v>222780</v>
      </c>
      <c r="G66" s="7" t="s">
        <v>88</v>
      </c>
    </row>
    <row r="67" spans="2:7" ht="20.100000000000001" customHeight="1" x14ac:dyDescent="0.25">
      <c r="B67" s="13" t="s">
        <v>119</v>
      </c>
      <c r="C67" s="50">
        <v>332925</v>
      </c>
      <c r="D67" s="50">
        <v>343034</v>
      </c>
      <c r="E67" s="50">
        <v>335795</v>
      </c>
      <c r="F67" s="50">
        <v>335184</v>
      </c>
      <c r="G67" s="7" t="s">
        <v>63</v>
      </c>
    </row>
    <row r="68" spans="2:7" ht="20.100000000000001" customHeight="1" x14ac:dyDescent="0.25">
      <c r="B68" s="13" t="s">
        <v>80</v>
      </c>
      <c r="C68" s="50">
        <v>0</v>
      </c>
      <c r="D68" s="50">
        <v>0</v>
      </c>
      <c r="E68" s="50">
        <v>0</v>
      </c>
      <c r="F68" s="50">
        <v>0</v>
      </c>
      <c r="G68" s="7" t="s">
        <v>64</v>
      </c>
    </row>
    <row r="69" spans="2:7" ht="20.100000000000001" customHeight="1" x14ac:dyDescent="0.25">
      <c r="B69" s="13" t="s">
        <v>81</v>
      </c>
      <c r="C69" s="50">
        <v>970391</v>
      </c>
      <c r="D69" s="50">
        <v>932453</v>
      </c>
      <c r="E69" s="50">
        <v>657672</v>
      </c>
      <c r="F69" s="50">
        <v>485332</v>
      </c>
      <c r="G69" s="7" t="s">
        <v>65</v>
      </c>
    </row>
    <row r="70" spans="2:7" ht="20.100000000000001" customHeight="1" x14ac:dyDescent="0.25">
      <c r="B70" s="13" t="s">
        <v>82</v>
      </c>
      <c r="C70" s="50">
        <v>103589</v>
      </c>
      <c r="D70" s="50">
        <v>115816</v>
      </c>
      <c r="E70" s="50">
        <v>61867</v>
      </c>
      <c r="F70" s="50">
        <v>147786</v>
      </c>
      <c r="G70" s="7" t="s">
        <v>48</v>
      </c>
    </row>
    <row r="71" spans="2:7" ht="20.100000000000001" customHeight="1" x14ac:dyDescent="0.25">
      <c r="B71" s="13" t="s">
        <v>83</v>
      </c>
      <c r="C71" s="50">
        <v>19036</v>
      </c>
      <c r="D71" s="50">
        <v>0</v>
      </c>
      <c r="E71" s="50">
        <v>8701</v>
      </c>
      <c r="F71" s="50">
        <v>15636</v>
      </c>
      <c r="G71" s="7" t="s">
        <v>49</v>
      </c>
    </row>
    <row r="72" spans="2:7" ht="20.100000000000001" customHeight="1" x14ac:dyDescent="0.25">
      <c r="B72" s="13" t="s">
        <v>84</v>
      </c>
      <c r="C72" s="50">
        <v>1054944</v>
      </c>
      <c r="D72" s="50">
        <v>1048269</v>
      </c>
      <c r="E72" s="50">
        <v>710838</v>
      </c>
      <c r="F72" s="50">
        <v>617482</v>
      </c>
      <c r="G72" s="7" t="s">
        <v>66</v>
      </c>
    </row>
    <row r="73" spans="2:7" ht="20.100000000000001" customHeight="1" x14ac:dyDescent="0.25">
      <c r="B73" s="13" t="s">
        <v>85</v>
      </c>
      <c r="C73" s="50">
        <v>68949</v>
      </c>
      <c r="D73" s="50">
        <v>79690</v>
      </c>
      <c r="E73" s="50">
        <v>118520</v>
      </c>
      <c r="F73" s="50">
        <v>117440</v>
      </c>
      <c r="G73" s="7" t="s">
        <v>67</v>
      </c>
    </row>
    <row r="74" spans="2:7" ht="20.100000000000001" customHeight="1" x14ac:dyDescent="0.25">
      <c r="B74" s="13" t="s">
        <v>133</v>
      </c>
      <c r="C74" s="50">
        <v>985995</v>
      </c>
      <c r="D74" s="50">
        <v>968579</v>
      </c>
      <c r="E74" s="50">
        <v>592318</v>
      </c>
      <c r="F74" s="50">
        <v>500042</v>
      </c>
      <c r="G74" s="7" t="s">
        <v>142</v>
      </c>
    </row>
    <row r="75" spans="2:7" ht="20.100000000000001" customHeight="1" x14ac:dyDescent="0.25">
      <c r="B75" s="13" t="s">
        <v>92</v>
      </c>
      <c r="C75" s="50">
        <v>148000</v>
      </c>
      <c r="D75" s="50">
        <v>170000</v>
      </c>
      <c r="E75" s="50">
        <v>80689</v>
      </c>
      <c r="F75" s="50">
        <v>82535</v>
      </c>
      <c r="G75" s="7" t="s">
        <v>134</v>
      </c>
    </row>
    <row r="76" spans="2:7" ht="20.100000000000001" customHeight="1" x14ac:dyDescent="0.25">
      <c r="B76" s="13" t="s">
        <v>135</v>
      </c>
      <c r="C76" s="50">
        <v>0</v>
      </c>
      <c r="D76" s="50">
        <v>0</v>
      </c>
      <c r="E76" s="50">
        <v>0</v>
      </c>
      <c r="F76" s="50">
        <v>0</v>
      </c>
      <c r="G76" s="7" t="s">
        <v>136</v>
      </c>
    </row>
    <row r="77" spans="2:7" ht="20.100000000000001" customHeight="1" x14ac:dyDescent="0.25">
      <c r="B77" s="13" t="s">
        <v>137</v>
      </c>
      <c r="C77" s="50">
        <v>0</v>
      </c>
      <c r="D77" s="50">
        <v>0</v>
      </c>
      <c r="E77" s="50">
        <v>0</v>
      </c>
      <c r="F77" s="50">
        <v>0</v>
      </c>
      <c r="G77" s="7" t="s">
        <v>116</v>
      </c>
    </row>
    <row r="78" spans="2:7" ht="20.100000000000001" customHeight="1" x14ac:dyDescent="0.25">
      <c r="B78" s="13" t="s">
        <v>138</v>
      </c>
      <c r="C78" s="50">
        <v>25000</v>
      </c>
      <c r="D78" s="50">
        <v>0</v>
      </c>
      <c r="E78" s="50">
        <v>0</v>
      </c>
      <c r="F78" s="50">
        <v>0</v>
      </c>
      <c r="G78" s="7" t="s">
        <v>139</v>
      </c>
    </row>
    <row r="79" spans="2:7" ht="20.100000000000001" customHeight="1" x14ac:dyDescent="0.25">
      <c r="B79" s="13" t="s">
        <v>128</v>
      </c>
      <c r="C79" s="50">
        <v>812995</v>
      </c>
      <c r="D79" s="50">
        <v>798579</v>
      </c>
      <c r="E79" s="50">
        <v>511629</v>
      </c>
      <c r="F79" s="50">
        <v>417507</v>
      </c>
      <c r="G79" s="7" t="s">
        <v>127</v>
      </c>
    </row>
    <row r="80" spans="2:7" ht="20.100000000000001" customHeight="1" x14ac:dyDescent="0.25">
      <c r="B80" s="23" t="s">
        <v>194</v>
      </c>
      <c r="C80" s="50">
        <v>0</v>
      </c>
      <c r="D80" s="50">
        <v>0</v>
      </c>
      <c r="E80" s="50">
        <v>0</v>
      </c>
      <c r="F80" s="50">
        <v>0</v>
      </c>
      <c r="G80" s="24" t="s">
        <v>193</v>
      </c>
    </row>
    <row r="81" spans="2:7" ht="20.100000000000001" customHeight="1" x14ac:dyDescent="0.25">
      <c r="B81" s="14" t="s">
        <v>140</v>
      </c>
      <c r="C81" s="51">
        <v>812995</v>
      </c>
      <c r="D81" s="51">
        <v>798579</v>
      </c>
      <c r="E81" s="51">
        <v>511629</v>
      </c>
      <c r="F81" s="51">
        <v>417507</v>
      </c>
      <c r="G81" s="8" t="s">
        <v>141</v>
      </c>
    </row>
    <row r="82" spans="2:7" ht="20.100000000000001" customHeight="1" x14ac:dyDescent="0.25">
      <c r="B82" s="15"/>
      <c r="C82" s="52"/>
      <c r="D82" s="52"/>
      <c r="E82" s="52"/>
      <c r="F82" s="52"/>
      <c r="G82" s="10"/>
    </row>
    <row r="83" spans="2:7" ht="20.100000000000001" customHeight="1" x14ac:dyDescent="0.25">
      <c r="B83" s="15"/>
      <c r="C83" s="52"/>
      <c r="D83" s="52"/>
      <c r="E83" s="52"/>
      <c r="F83" s="52"/>
      <c r="G83" s="10"/>
    </row>
    <row r="84" spans="2:7" ht="20.100000000000001" customHeight="1" x14ac:dyDescent="0.25">
      <c r="B84" s="26" t="s">
        <v>36</v>
      </c>
      <c r="C84" s="55"/>
      <c r="D84" s="55"/>
      <c r="E84" s="55"/>
      <c r="F84" s="55"/>
      <c r="G84" s="29" t="s">
        <v>19</v>
      </c>
    </row>
    <row r="85" spans="2:7" ht="20.100000000000001" customHeight="1" x14ac:dyDescent="0.25">
      <c r="B85" s="12" t="s">
        <v>37</v>
      </c>
      <c r="C85" s="49">
        <v>286887</v>
      </c>
      <c r="D85" s="49">
        <v>1299223</v>
      </c>
      <c r="E85" s="49">
        <v>319982</v>
      </c>
      <c r="F85" s="49">
        <v>376791</v>
      </c>
      <c r="G85" s="6" t="s">
        <v>15</v>
      </c>
    </row>
    <row r="86" spans="2:7" ht="20.100000000000001" customHeight="1" x14ac:dyDescent="0.25">
      <c r="B86" s="13" t="s">
        <v>38</v>
      </c>
      <c r="C86" s="50">
        <v>1581125</v>
      </c>
      <c r="D86" s="50">
        <v>986894</v>
      </c>
      <c r="E86" s="50">
        <v>2262933</v>
      </c>
      <c r="F86" s="50">
        <v>397221</v>
      </c>
      <c r="G86" s="7" t="s">
        <v>16</v>
      </c>
    </row>
    <row r="87" spans="2:7" ht="20.100000000000001" customHeight="1" x14ac:dyDescent="0.25">
      <c r="B87" s="13" t="s">
        <v>39</v>
      </c>
      <c r="C87" s="50">
        <v>-38006</v>
      </c>
      <c r="D87" s="50">
        <v>-222877</v>
      </c>
      <c r="E87" s="50">
        <v>-162775</v>
      </c>
      <c r="F87" s="50">
        <v>-296619</v>
      </c>
      <c r="G87" s="7" t="s">
        <v>17</v>
      </c>
    </row>
    <row r="88" spans="2:7" ht="20.100000000000001" customHeight="1" x14ac:dyDescent="0.25">
      <c r="B88" s="13" t="s">
        <v>40</v>
      </c>
      <c r="C88" s="50">
        <v>-834377</v>
      </c>
      <c r="D88" s="50">
        <v>-1271685</v>
      </c>
      <c r="E88" s="50">
        <v>-1120917</v>
      </c>
      <c r="F88" s="50">
        <v>-157411</v>
      </c>
      <c r="G88" s="7" t="s">
        <v>18</v>
      </c>
    </row>
    <row r="89" spans="2:7" ht="20.100000000000001" customHeight="1" x14ac:dyDescent="0.25">
      <c r="B89" s="19" t="s">
        <v>41</v>
      </c>
      <c r="C89" s="51">
        <v>995629</v>
      </c>
      <c r="D89" s="51">
        <v>791555</v>
      </c>
      <c r="E89" s="51">
        <v>1299223</v>
      </c>
      <c r="F89" s="51">
        <v>319982</v>
      </c>
      <c r="G89" s="20" t="s">
        <v>117</v>
      </c>
    </row>
    <row r="90" spans="2:7" ht="20.100000000000001" customHeight="1" x14ac:dyDescent="0.25">
      <c r="B90" s="15"/>
      <c r="C90" s="15"/>
      <c r="D90" s="15"/>
      <c r="E90" s="16"/>
      <c r="F90" s="16"/>
      <c r="G90" s="10"/>
    </row>
    <row r="91" spans="2:7" ht="20.100000000000001" customHeight="1" x14ac:dyDescent="0.25">
      <c r="B91" s="15"/>
      <c r="C91" s="15"/>
      <c r="D91" s="15"/>
      <c r="E91" s="16"/>
      <c r="F91" s="16"/>
      <c r="G91" s="10"/>
    </row>
    <row r="92" spans="2:7" ht="20.100000000000001" customHeight="1" x14ac:dyDescent="0.25">
      <c r="B92" s="26" t="s">
        <v>145</v>
      </c>
      <c r="C92" s="26"/>
      <c r="D92" s="26"/>
      <c r="E92" s="28"/>
      <c r="F92" s="28"/>
      <c r="G92" s="25" t="s">
        <v>146</v>
      </c>
    </row>
    <row r="93" spans="2:7" ht="20.100000000000001" customHeight="1" x14ac:dyDescent="0.25">
      <c r="B93" s="12" t="s">
        <v>147</v>
      </c>
      <c r="C93" s="34">
        <f>+C6*100/C8</f>
        <v>1.7060285714285714</v>
      </c>
      <c r="D93" s="34">
        <f>+D6*100/D8</f>
        <v>1.7549999999999999</v>
      </c>
      <c r="E93" s="34">
        <f>+E6*100/E8</f>
        <v>2.78226</v>
      </c>
      <c r="F93" s="34">
        <f>+F6*100/F8</f>
        <v>3.2893400000000002</v>
      </c>
      <c r="G93" s="3" t="s">
        <v>148</v>
      </c>
    </row>
    <row r="94" spans="2:7" ht="20.100000000000001" customHeight="1" x14ac:dyDescent="0.25">
      <c r="B94" s="13" t="s">
        <v>149</v>
      </c>
      <c r="C94" s="35">
        <f>+C81/C8</f>
        <v>0.23228428571428572</v>
      </c>
      <c r="D94" s="35">
        <f>+D81/D8</f>
        <v>0.22816542857142857</v>
      </c>
      <c r="E94" s="35">
        <f>+E81/E8</f>
        <v>0.10232579999999999</v>
      </c>
      <c r="F94" s="35">
        <f>+F81/F8</f>
        <v>8.3501400000000003E-2</v>
      </c>
      <c r="G94" s="4" t="s">
        <v>150</v>
      </c>
    </row>
    <row r="95" spans="2:7" ht="20.100000000000001" customHeight="1" x14ac:dyDescent="0.25">
      <c r="B95" s="13" t="s">
        <v>151</v>
      </c>
      <c r="C95" s="35">
        <f>+C52/C8</f>
        <v>0.22857142857142856</v>
      </c>
      <c r="D95" s="35">
        <f>+D52/D8</f>
        <v>0.22857142857142856</v>
      </c>
      <c r="E95" s="35">
        <f>+E52/E8</f>
        <v>0</v>
      </c>
      <c r="F95" s="35">
        <f>+F52/F8</f>
        <v>0.08</v>
      </c>
      <c r="G95" s="4" t="s">
        <v>152</v>
      </c>
    </row>
    <row r="96" spans="2:7" ht="20.100000000000001" customHeight="1" x14ac:dyDescent="0.25">
      <c r="B96" s="13" t="s">
        <v>153</v>
      </c>
      <c r="C96" s="35">
        <f>+C56/C8</f>
        <v>1.907258857142857</v>
      </c>
      <c r="D96" s="35">
        <f>+D56/D8</f>
        <v>1.9189745714285715</v>
      </c>
      <c r="E96" s="35">
        <f>+E56/E8</f>
        <v>1.4859612</v>
      </c>
      <c r="F96" s="35">
        <f>+F56/F8</f>
        <v>1.4785573999999999</v>
      </c>
      <c r="G96" s="4" t="s">
        <v>154</v>
      </c>
    </row>
    <row r="97" spans="1:13" ht="20.100000000000001" customHeight="1" x14ac:dyDescent="0.25">
      <c r="B97" s="13" t="s">
        <v>155</v>
      </c>
      <c r="C97" s="35">
        <f>+C9/C81</f>
        <v>13.991475962336791</v>
      </c>
      <c r="D97" s="35">
        <f>+D9/D81</f>
        <v>11.83351928863644</v>
      </c>
      <c r="E97" s="35">
        <f>+E9/E81</f>
        <v>15.147694911742688</v>
      </c>
      <c r="F97" s="35">
        <f>+F9/F81</f>
        <v>17.484736782856334</v>
      </c>
      <c r="G97" s="4" t="s">
        <v>156</v>
      </c>
    </row>
    <row r="98" spans="1:13" ht="20.100000000000001" customHeight="1" x14ac:dyDescent="0.25">
      <c r="B98" s="13" t="s">
        <v>157</v>
      </c>
      <c r="C98" s="35">
        <f>+C52*100/C9</f>
        <v>7.0329670329670328</v>
      </c>
      <c r="D98" s="35">
        <f>+D52*100/D9</f>
        <v>8.4656084656084651</v>
      </c>
      <c r="E98" s="35">
        <f>+E52*100/E9</f>
        <v>0</v>
      </c>
      <c r="F98" s="35">
        <f>+F52*100/F9</f>
        <v>5.4794520547945202</v>
      </c>
      <c r="G98" s="4" t="s">
        <v>158</v>
      </c>
    </row>
    <row r="99" spans="1:13" ht="20.100000000000001" customHeight="1" x14ac:dyDescent="0.25">
      <c r="B99" s="13" t="s">
        <v>159</v>
      </c>
      <c r="C99" s="35">
        <f>+C52*100/C81</f>
        <v>98.401589185665344</v>
      </c>
      <c r="D99" s="35">
        <f>+D52*100/D81</f>
        <v>100.17794106782172</v>
      </c>
      <c r="E99" s="35">
        <f>+E52*100/E81</f>
        <v>0</v>
      </c>
      <c r="F99" s="35">
        <f>+F52*100/F81</f>
        <v>95.806776892363487</v>
      </c>
      <c r="G99" s="4" t="s">
        <v>160</v>
      </c>
    </row>
    <row r="100" spans="1:13" ht="20.100000000000001" customHeight="1" x14ac:dyDescent="0.25">
      <c r="B100" s="14" t="s">
        <v>161</v>
      </c>
      <c r="C100" s="36">
        <f>+C9/C56</f>
        <v>1.7040162051566601</v>
      </c>
      <c r="D100" s="36">
        <f>+D9/D56</f>
        <v>1.407001447648156</v>
      </c>
      <c r="E100" s="36">
        <f>+E9/E56</f>
        <v>1.043095876258411</v>
      </c>
      <c r="F100" s="36">
        <f>+F9/F56</f>
        <v>0.98744898236619016</v>
      </c>
      <c r="G100" s="8" t="s">
        <v>162</v>
      </c>
    </row>
    <row r="101" spans="1:13" ht="20.100000000000001" customHeight="1" x14ac:dyDescent="0.25">
      <c r="B101" s="37"/>
      <c r="C101" s="38"/>
      <c r="D101" s="38"/>
      <c r="E101" s="38"/>
      <c r="F101" s="38"/>
      <c r="G101" s="39"/>
    </row>
    <row r="102" spans="1:13" ht="20.100000000000001" customHeight="1" x14ac:dyDescent="0.25">
      <c r="B102" s="40" t="s">
        <v>163</v>
      </c>
      <c r="C102" s="41">
        <f>+C64*100/C62</f>
        <v>19.085953594968586</v>
      </c>
      <c r="D102" s="41">
        <f>+D64*100/D62</f>
        <v>18.619906928513682</v>
      </c>
      <c r="E102" s="41">
        <f>+E64*100/E62</f>
        <v>15.037232753877431</v>
      </c>
      <c r="F102" s="41">
        <f>+F64*100/F62</f>
        <v>13.571536668461663</v>
      </c>
      <c r="G102" s="3" t="s">
        <v>164</v>
      </c>
    </row>
    <row r="103" spans="1:13" ht="20.100000000000001" customHeight="1" x14ac:dyDescent="0.25">
      <c r="B103" s="13" t="s">
        <v>165</v>
      </c>
      <c r="C103" s="42">
        <f>+C72*100/C62</f>
        <v>10.838025180277775</v>
      </c>
      <c r="D103" s="42">
        <f>+D72*100/D62</f>
        <v>10.262544062301936</v>
      </c>
      <c r="E103" s="42">
        <f>+E72*100/E62</f>
        <v>6.4840159490238376</v>
      </c>
      <c r="F103" s="42">
        <f>+F72*100/F62</f>
        <v>5.5033663758843741</v>
      </c>
      <c r="G103" s="4" t="s">
        <v>166</v>
      </c>
    </row>
    <row r="104" spans="1:13" ht="20.100000000000001" customHeight="1" x14ac:dyDescent="0.25">
      <c r="B104" s="13" t="s">
        <v>167</v>
      </c>
      <c r="C104" s="42">
        <f>+C79*100/C62</f>
        <v>8.3523488274637607</v>
      </c>
      <c r="D104" s="42">
        <f>+D79*100/D62</f>
        <v>7.8180812126744357</v>
      </c>
      <c r="E104" s="42">
        <f>+E79*100/E62</f>
        <v>4.6669010322789681</v>
      </c>
      <c r="F104" s="42">
        <f>+F79*100/F62</f>
        <v>3.7210703882807232</v>
      </c>
      <c r="G104" s="4" t="s">
        <v>168</v>
      </c>
    </row>
    <row r="105" spans="1:13" ht="20.100000000000001" customHeight="1" x14ac:dyDescent="0.25">
      <c r="A105" s="2"/>
      <c r="B105" s="13" t="s">
        <v>169</v>
      </c>
      <c r="C105" s="42">
        <f>C79*100/C27</f>
        <v>8.872055766178752</v>
      </c>
      <c r="D105" s="42">
        <f>D79*100/D27</f>
        <v>8.3311572924424731</v>
      </c>
      <c r="E105" s="42">
        <f>E79*100/E27</f>
        <v>4.8524036720636321</v>
      </c>
      <c r="F105" s="42">
        <f>F79*100/F27</f>
        <v>3.7730643329668476</v>
      </c>
      <c r="G105" s="4" t="s">
        <v>170</v>
      </c>
    </row>
    <row r="106" spans="1:13" ht="20.100000000000001" customHeight="1" x14ac:dyDescent="0.25">
      <c r="A106" s="2"/>
      <c r="B106" s="14" t="s">
        <v>171</v>
      </c>
      <c r="C106" s="43">
        <f>+C81*100/C56</f>
        <v>12.178959601857924</v>
      </c>
      <c r="D106" s="43">
        <f>+D81*100/D56</f>
        <v>11.889966233454146</v>
      </c>
      <c r="E106" s="43">
        <f>+E81*100/E56</f>
        <v>6.8861690332156718</v>
      </c>
      <c r="F106" s="43">
        <f>+F81*100/F56</f>
        <v>5.6474912641200135</v>
      </c>
      <c r="G106" s="5" t="s">
        <v>172</v>
      </c>
      <c r="H106" s="44"/>
      <c r="I106" s="44"/>
      <c r="J106" s="44"/>
      <c r="K106" s="44"/>
      <c r="L106" s="44"/>
      <c r="M106" s="44"/>
    </row>
    <row r="107" spans="1:13" ht="20.100000000000001" customHeight="1" x14ac:dyDescent="0.25">
      <c r="A107" s="2"/>
      <c r="B107" s="37"/>
      <c r="C107" s="45"/>
      <c r="D107" s="45"/>
      <c r="E107" s="45"/>
      <c r="F107" s="45"/>
      <c r="G107" s="46"/>
      <c r="H107" s="44"/>
      <c r="I107" s="44"/>
      <c r="J107" s="44"/>
      <c r="K107" s="44"/>
      <c r="L107" s="44"/>
      <c r="M107" s="44"/>
    </row>
    <row r="108" spans="1:13" ht="20.100000000000001" customHeight="1" x14ac:dyDescent="0.25">
      <c r="A108" s="2"/>
      <c r="B108" s="12" t="s">
        <v>173</v>
      </c>
      <c r="C108" s="34">
        <f>+C40*100/C27</f>
        <v>27.15259713296609</v>
      </c>
      <c r="D108" s="34">
        <f>+D40*100/D27</f>
        <v>29.931194682441127</v>
      </c>
      <c r="E108" s="34">
        <f>+E40*100/E27</f>
        <v>29.534060975588936</v>
      </c>
      <c r="F108" s="34">
        <f>+F40*100/F27</f>
        <v>33.190435247981512</v>
      </c>
      <c r="G108" s="3" t="s">
        <v>174</v>
      </c>
      <c r="H108" s="44"/>
      <c r="I108" s="44"/>
      <c r="J108" s="44"/>
      <c r="K108" s="44"/>
      <c r="L108" s="44"/>
      <c r="M108" s="44"/>
    </row>
    <row r="109" spans="1:13" ht="20.100000000000001" customHeight="1" x14ac:dyDescent="0.25">
      <c r="A109" s="2"/>
      <c r="B109" s="13" t="s">
        <v>175</v>
      </c>
      <c r="C109" s="35">
        <f>+(C56+C57)*100/C27</f>
        <v>72.847402867033907</v>
      </c>
      <c r="D109" s="35">
        <f>+(D56+D57)*100/D27</f>
        <v>70.068805317558869</v>
      </c>
      <c r="E109" s="35">
        <f>+(E56+E57)*100/E27</f>
        <v>70.465939024411057</v>
      </c>
      <c r="F109" s="35">
        <f>+(F56+F57)*100/F27</f>
        <v>66.809564752018488</v>
      </c>
      <c r="G109" s="4" t="s">
        <v>176</v>
      </c>
      <c r="H109" s="44"/>
      <c r="I109" s="44"/>
      <c r="J109" s="44"/>
      <c r="K109" s="44"/>
      <c r="L109" s="44"/>
      <c r="M109" s="44"/>
    </row>
    <row r="110" spans="1:13" ht="20.100000000000001" customHeight="1" x14ac:dyDescent="0.25">
      <c r="A110" s="2"/>
      <c r="B110" s="14" t="s">
        <v>177</v>
      </c>
      <c r="C110" s="36">
        <f>+C72/C73</f>
        <v>15.30035243440804</v>
      </c>
      <c r="D110" s="36">
        <f>+D72/D73</f>
        <v>13.154335550257247</v>
      </c>
      <c r="E110" s="36">
        <f>+E72/E73</f>
        <v>5.9976206547418158</v>
      </c>
      <c r="F110" s="36">
        <f>+F72/F73</f>
        <v>5.2578508174386922</v>
      </c>
      <c r="G110" s="5" t="s">
        <v>178</v>
      </c>
      <c r="H110" s="44"/>
      <c r="I110" s="44"/>
      <c r="J110" s="44"/>
      <c r="K110" s="44"/>
      <c r="L110" s="44"/>
      <c r="M110" s="44"/>
    </row>
    <row r="111" spans="1:13" ht="20.100000000000001" customHeight="1" x14ac:dyDescent="0.25">
      <c r="A111" s="2"/>
      <c r="B111" s="47"/>
      <c r="C111" s="45"/>
      <c r="D111" s="45"/>
      <c r="E111" s="45"/>
      <c r="F111" s="45"/>
      <c r="G111" s="46"/>
      <c r="H111" s="44"/>
      <c r="I111" s="44"/>
      <c r="J111" s="44"/>
      <c r="K111" s="44"/>
      <c r="L111" s="44"/>
      <c r="M111" s="44"/>
    </row>
    <row r="112" spans="1:13" ht="20.100000000000001" customHeight="1" x14ac:dyDescent="0.25">
      <c r="A112" s="2"/>
      <c r="B112" s="12" t="s">
        <v>179</v>
      </c>
      <c r="C112" s="34">
        <f>+C62/C27</f>
        <v>1.0622228488597265</v>
      </c>
      <c r="D112" s="34">
        <f>+D62/D27</f>
        <v>1.0656268546988557</v>
      </c>
      <c r="E112" s="34">
        <f>+E62/E27</f>
        <v>1.0397485694471817</v>
      </c>
      <c r="F112" s="34">
        <f>+F62/F27</f>
        <v>1.0139728463212834</v>
      </c>
      <c r="G112" s="6" t="s">
        <v>180</v>
      </c>
      <c r="H112" s="44"/>
      <c r="I112" s="44"/>
      <c r="J112" s="44"/>
      <c r="K112" s="44"/>
      <c r="L112" s="44"/>
      <c r="M112" s="44"/>
    </row>
    <row r="113" spans="1:13" ht="20.100000000000001" customHeight="1" x14ac:dyDescent="0.25">
      <c r="A113" s="2"/>
      <c r="B113" s="13" t="s">
        <v>181</v>
      </c>
      <c r="C113" s="35">
        <f>+C62/C25</f>
        <v>2.6956838778162635</v>
      </c>
      <c r="D113" s="35">
        <f>+D62/D25</f>
        <v>2.5869234988924958</v>
      </c>
      <c r="E113" s="35">
        <f>+E62/E25</f>
        <v>2.7127667656050689</v>
      </c>
      <c r="F113" s="35">
        <f>+F62/F25</f>
        <v>2.6624107938413788</v>
      </c>
      <c r="G113" s="7" t="s">
        <v>182</v>
      </c>
      <c r="H113" s="44"/>
      <c r="I113" s="44"/>
      <c r="J113" s="44"/>
      <c r="K113" s="44"/>
      <c r="L113" s="44"/>
      <c r="M113" s="44"/>
    </row>
    <row r="114" spans="1:13" ht="20.100000000000001" customHeight="1" x14ac:dyDescent="0.25">
      <c r="A114" s="2"/>
      <c r="B114" s="14" t="s">
        <v>183</v>
      </c>
      <c r="C114" s="36">
        <f>+C62/C117</f>
        <v>2.7533361865034118</v>
      </c>
      <c r="D114" s="36">
        <f>+D62/D117</f>
        <v>3.2185687007266148</v>
      </c>
      <c r="E114" s="36">
        <f>+E62/E117</f>
        <v>2.9342863291282892</v>
      </c>
      <c r="F114" s="36">
        <f>+F62/F117</f>
        <v>2.9725171243083715</v>
      </c>
      <c r="G114" s="8" t="s">
        <v>184</v>
      </c>
      <c r="H114" s="44"/>
      <c r="I114" s="44"/>
      <c r="J114" s="44"/>
      <c r="K114" s="44"/>
      <c r="L114" s="44"/>
      <c r="M114" s="44"/>
    </row>
    <row r="115" spans="1:13" ht="20.100000000000001" customHeight="1" x14ac:dyDescent="0.25">
      <c r="A115" s="2"/>
      <c r="B115" s="37"/>
      <c r="C115" s="45"/>
      <c r="D115" s="45"/>
      <c r="E115" s="45"/>
      <c r="F115" s="45"/>
      <c r="G115" s="39"/>
      <c r="H115" s="44"/>
      <c r="I115" s="44"/>
      <c r="J115" s="44"/>
      <c r="K115" s="44"/>
      <c r="L115" s="44"/>
      <c r="M115" s="44"/>
    </row>
    <row r="116" spans="1:13" ht="20.100000000000001" customHeight="1" x14ac:dyDescent="0.25">
      <c r="A116" s="2"/>
      <c r="B116" s="12" t="s">
        <v>185</v>
      </c>
      <c r="C116" s="34">
        <f>+C20/C36</f>
        <v>2.7523431912011307</v>
      </c>
      <c r="D116" s="34">
        <f>+D20/D36</f>
        <v>2.2883543423024197</v>
      </c>
      <c r="E116" s="34">
        <f>+E20/E36</f>
        <v>2.3505241206849372</v>
      </c>
      <c r="F116" s="34">
        <f>+F20/F36</f>
        <v>2.2268746493696616</v>
      </c>
      <c r="G116" s="6" t="s">
        <v>186</v>
      </c>
      <c r="H116" s="44"/>
      <c r="I116" s="44"/>
      <c r="J116" s="44"/>
      <c r="K116" s="44"/>
      <c r="L116" s="44"/>
      <c r="M116" s="44"/>
    </row>
    <row r="117" spans="1:13" ht="20.100000000000001" customHeight="1" x14ac:dyDescent="0.25">
      <c r="A117" s="2"/>
      <c r="B117" s="14" t="s">
        <v>187</v>
      </c>
      <c r="C117" s="48">
        <f>+C20-C36</f>
        <v>3535249</v>
      </c>
      <c r="D117" s="48">
        <f>+D20-D36</f>
        <v>3173620</v>
      </c>
      <c r="E117" s="48">
        <f>+E20-E36</f>
        <v>3736148</v>
      </c>
      <c r="F117" s="48">
        <f>+F20-F36</f>
        <v>3774605</v>
      </c>
      <c r="G117" s="8" t="s">
        <v>188</v>
      </c>
      <c r="H117" s="44"/>
      <c r="I117" s="44"/>
      <c r="J117" s="44"/>
      <c r="K117" s="44"/>
      <c r="L117" s="44"/>
      <c r="M117" s="44"/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  <rowBreaks count="2" manualBreakCount="2">
    <brk id="29" min="1" max="4" man="1"/>
    <brk id="60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Financial Data</vt:lpstr>
      <vt:lpstr>Sheet3</vt:lpstr>
      <vt:lpstr>'Financial Data'!Print_Area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Owner</cp:lastModifiedBy>
  <cp:lastPrinted>2007-11-30T22:34:10Z</cp:lastPrinted>
  <dcterms:created xsi:type="dcterms:W3CDTF">2003-07-09T06:36:55Z</dcterms:created>
  <dcterms:modified xsi:type="dcterms:W3CDTF">2018-09-26T07:23:05Z</dcterms:modified>
</cp:coreProperties>
</file>